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bajo\instituciones educativas\NORMAL SUPERIOR\"/>
    </mc:Choice>
  </mc:AlternateContent>
  <bookViews>
    <workbookView xWindow="0" yWindow="0" windowWidth="28800" windowHeight="12390" tabRatio="621" activeTab="4"/>
  </bookViews>
  <sheets>
    <sheet name="CNP 2023 (2)" sheetId="10" r:id="rId1"/>
    <sheet name="MPIO 2023" sheetId="11" r:id="rId2"/>
    <sheet name="CNP 2024" sheetId="12" r:id="rId3"/>
    <sheet name="MPIO 2024" sheetId="13" r:id="rId4"/>
    <sheet name="PRY MSC" sheetId="16" r:id="rId5"/>
  </sheets>
  <definedNames>
    <definedName name="_xlnm.Print_Titles" localSheetId="0">'CNP 2023 (2)'!$7:$7</definedName>
    <definedName name="_xlnm.Print_Titles" localSheetId="2">'CNP 2024'!$7:$7</definedName>
    <definedName name="_xlnm.Print_Titles" localSheetId="1">'MPIO 2023'!$7:$7</definedName>
    <definedName name="_xlnm.Print_Titles" localSheetId="3">'MPIO 2024'!$7:$7</definedName>
    <definedName name="_xlnm.Print_Titles" localSheetId="4">'PRY MSC'!$7:$7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6" l="1"/>
  <c r="D19" i="16" s="1"/>
  <c r="I13" i="16"/>
  <c r="D17" i="16" s="1"/>
  <c r="D18" i="16" l="1"/>
  <c r="E19" i="16"/>
  <c r="E19" i="13"/>
  <c r="E22" i="13" s="1"/>
  <c r="I16" i="13"/>
  <c r="D20" i="13" s="1"/>
  <c r="E39" i="12"/>
  <c r="E42" i="12" s="1"/>
  <c r="I36" i="12"/>
  <c r="D40" i="12" s="1"/>
  <c r="D22" i="13" l="1"/>
  <c r="D21" i="13"/>
  <c r="D42" i="12"/>
  <c r="D41" i="12"/>
  <c r="I8" i="10"/>
  <c r="E35" i="11"/>
  <c r="D38" i="11" s="1"/>
  <c r="I32" i="11"/>
  <c r="D36" i="11" s="1"/>
  <c r="D37" i="11" l="1"/>
  <c r="E38" i="11"/>
  <c r="E29" i="10"/>
  <c r="E32" i="10" s="1"/>
  <c r="I26" i="10"/>
  <c r="D30" i="10" s="1"/>
  <c r="D32" i="10" l="1"/>
  <c r="D31" i="10"/>
</calcChain>
</file>

<file path=xl/sharedStrings.xml><?xml version="1.0" encoding="utf-8"?>
<sst xmlns="http://schemas.openxmlformats.org/spreadsheetml/2006/main" count="685" uniqueCount="270">
  <si>
    <t>INSTITUCION EDUCATIVA ESCUELA NORMAL SUPERIOR DE IBAGUE</t>
  </si>
  <si>
    <t>INFORME DE INVERSION RECURSOS GRATUIDAD NACIONAL</t>
  </si>
  <si>
    <t>CDP No.</t>
  </si>
  <si>
    <t>FECHA</t>
  </si>
  <si>
    <t>CRP No.</t>
  </si>
  <si>
    <t xml:space="preserve">RUBRO   </t>
  </si>
  <si>
    <t>BENEFICIARIO DEL PAGO</t>
  </si>
  <si>
    <t xml:space="preserve">NIT  O  CC </t>
  </si>
  <si>
    <t>CONCEPTO</t>
  </si>
  <si>
    <t>VR RECURSOS GRATUIDAD CONPES</t>
  </si>
  <si>
    <t>OBSERVACION</t>
  </si>
  <si>
    <t>Recursos por transferencias SGP CONPES</t>
  </si>
  <si>
    <t>TOTAL</t>
  </si>
  <si>
    <t xml:space="preserve">BALANCES DE RECURSOS DE GRATUIDAD </t>
  </si>
  <si>
    <t>INGRESOS POR TRANSFERENCIAS</t>
  </si>
  <si>
    <t>RECURSOS EJECUTADOS</t>
  </si>
  <si>
    <t>RECURSOS POR EJECUTAR</t>
  </si>
  <si>
    <t>SUMAS IGUALES</t>
  </si>
  <si>
    <t>FABIAN ISRAEL YANGUMA CONTRERAS</t>
  </si>
  <si>
    <t>Rector</t>
  </si>
  <si>
    <t>CARLOS ALBERTO VERA MARTINEZ</t>
  </si>
  <si>
    <t>Auxiliar administrativo pagador</t>
  </si>
  <si>
    <t>14397004</t>
  </si>
  <si>
    <t>VERA MARTINEZ CARLOS ALBERTO</t>
  </si>
  <si>
    <t>93384697</t>
  </si>
  <si>
    <t>BAQUERO CIFUENTES WILLIAM ROBERTO</t>
  </si>
  <si>
    <t>1110504223</t>
  </si>
  <si>
    <t>DUARTE BARBOSA JUDY TATIANA</t>
  </si>
  <si>
    <t>93399508</t>
  </si>
  <si>
    <t>PATIÑO VARGAS JHON FERNANDO</t>
  </si>
  <si>
    <t xml:space="preserve">2102020208050202      </t>
  </si>
  <si>
    <t>800153993</t>
  </si>
  <si>
    <t>COMCEL S.A.</t>
  </si>
  <si>
    <t>5824919</t>
  </si>
  <si>
    <t>GONZALEZ CELEMIN JOSE ALEJANDRO</t>
  </si>
  <si>
    <t>INFORME DE INVERSION RECURSOS GRATUIDAD TERRITORIAL</t>
  </si>
  <si>
    <t>VR RECURSOS GRATUIDAD TERRITORIAL</t>
  </si>
  <si>
    <t>1105334472</t>
  </si>
  <si>
    <t>GUAYARA SUAREZ FRANCISCO JAVIER</t>
  </si>
  <si>
    <t>1110554992</t>
  </si>
  <si>
    <t>PICHINA ROJAS ANGIE DAHIANA</t>
  </si>
  <si>
    <t>900585396</t>
  </si>
  <si>
    <t>SISTEMAS E INFORMATICA IVHORNET SAS</t>
  </si>
  <si>
    <t>ALOJAMIENTO WEB HOSTIN EN NUBE PARA DOMINIO INFORMACION ACADEMICA</t>
  </si>
  <si>
    <t>2023000052</t>
  </si>
  <si>
    <t>2023000051</t>
  </si>
  <si>
    <t>860524654</t>
  </si>
  <si>
    <t>ASEGURADORA SOLIDARIA DE COLOMBIA</t>
  </si>
  <si>
    <t>RENOVACION POLIZA INSTITUCIONAL</t>
  </si>
  <si>
    <t>14239449</t>
  </si>
  <si>
    <t>MARTINEZ RODRIGUEZ MARIO</t>
  </si>
  <si>
    <t>2023000053</t>
  </si>
  <si>
    <t>FABIAN ISRAEL YANGUMA CONTRERAS identificado con la cedula de ciudadania número 14.284.653 En Calidad de Rector(e) de la Institución Educativa ESCUELA NORMAL SUPERIOR DE IBAGUÉ identificada con el Nit  890.703.658-2 CERTIFICO que los recursos recibidos  por concepto de gratuidad por parte del MINISTERIO DE EDUCACIÓN NACIONAL según  Resolución nacional 17665 de SEPTIEMBRE 26 DE 2023; han venido siendo ejecutados  conforme a la normatividad en materia presupuestal y demás normas afines vigentes.  A continuación relaciono la forma  en que se realizó la ejecución.</t>
  </si>
  <si>
    <t>2023000062</t>
  </si>
  <si>
    <t>FABIAN ISRAEL YANGUMA CONTRERAS identificado con la cedula de ciudadania número 14.284.653 En Calidad de Rector(e) de la Institución Educativa ESCUELA NORMAL SUPERIOR DE IBAGUÉ identificada con el Nit  890.703.658-2 CERTIFICO que los recursos recibidos  por concepto de gratuidad territorial por parte del SECRETARIA DE EDUCACION MUNICIPAL según  RESOLUCION No. 2261 de SEPTIEMBRE 11 DE 2023; han venido siendo ejecutados  conforme a la normatividad en materia presupuestal y demás normas afines vigentes.  A continuación relaciono la forma  en que se realizó la ejecución.</t>
  </si>
  <si>
    <t>2023000060</t>
  </si>
  <si>
    <t>Oct-25-2023</t>
  </si>
  <si>
    <t>2023000059</t>
  </si>
  <si>
    <t>Nov-08-2023</t>
  </si>
  <si>
    <t xml:space="preserve">2102010103050303      </t>
  </si>
  <si>
    <t>900821836</t>
  </si>
  <si>
    <t>EM7 SAS</t>
  </si>
  <si>
    <t>SUMINISTRO E INSTALACION CAMARAS DE SEGURIDAD</t>
  </si>
  <si>
    <t>2023000057</t>
  </si>
  <si>
    <t>Sep-29-2023</t>
  </si>
  <si>
    <t>Oct-09-2023</t>
  </si>
  <si>
    <t xml:space="preserve">210202020503          </t>
  </si>
  <si>
    <t xml:space="preserve">REPARACION LOCATIVA DE LA PISCINA DE LA INSTITUCION EDUCATIVA </t>
  </si>
  <si>
    <t>2023000061</t>
  </si>
  <si>
    <t>2023000056</t>
  </si>
  <si>
    <t>Oct-27-2023</t>
  </si>
  <si>
    <t>1110549048</t>
  </si>
  <si>
    <t>MEJIA COY DAVID RICARDO</t>
  </si>
  <si>
    <t>ADQUISICION DE ELEMENTOS DE FERRETERIA Y OTROS</t>
  </si>
  <si>
    <t>2023000067</t>
  </si>
  <si>
    <t>Nov-14-2023</t>
  </si>
  <si>
    <t>2023000064</t>
  </si>
  <si>
    <t>Nov-24-2023</t>
  </si>
  <si>
    <t>1110490076</t>
  </si>
  <si>
    <t>TIQUE MAURO ALEJANDRO</t>
  </si>
  <si>
    <t>MANTENIMIENTO Y ADECUACIONES LOCATIVAS  SEDE ANTONIO NARIÑO</t>
  </si>
  <si>
    <t>2023000068</t>
  </si>
  <si>
    <t>Dic-04-2023</t>
  </si>
  <si>
    <t>891101577</t>
  </si>
  <si>
    <t>ALCANOS DE COLOMBIA S.A.E.S.P</t>
  </si>
  <si>
    <t>INSTALACION DE GAS DOMICILIARIO</t>
  </si>
  <si>
    <t>2023000072</t>
  </si>
  <si>
    <t>2023000066</t>
  </si>
  <si>
    <t>Oct-31-2023</t>
  </si>
  <si>
    <t xml:space="preserve">210202020603          </t>
  </si>
  <si>
    <t>809009384</t>
  </si>
  <si>
    <t>PINTO PAEZ Y CIA S EN C</t>
  </si>
  <si>
    <t>SERVICIO DE TRANSPORTE DE ALUMNOS ACTIVIDADES PEDAGOGICAS</t>
  </si>
  <si>
    <t>2023000065</t>
  </si>
  <si>
    <t>Nov-16-2023</t>
  </si>
  <si>
    <t xml:space="preserve">21020202080103        </t>
  </si>
  <si>
    <t>ADICION CONTRATO 32 SERVICIOS PROFESIONALES COMO DOCENTE DIDACTICA DE LA EDUCAC</t>
  </si>
  <si>
    <t>2023000055</t>
  </si>
  <si>
    <t>Oct-19-2023</t>
  </si>
  <si>
    <t xml:space="preserve">21020202080203        </t>
  </si>
  <si>
    <t>900083058</t>
  </si>
  <si>
    <t>SYSCAFE S.A.</t>
  </si>
  <si>
    <t>MANTENIMIENTO, ACTUALIZACION DEL SOFTWARE SYSCAFE PARA LA INSTITUCIÓN EDUCATIVA</t>
  </si>
  <si>
    <t>2023000058</t>
  </si>
  <si>
    <t xml:space="preserve">21020202080303        </t>
  </si>
  <si>
    <t>1110463817</t>
  </si>
  <si>
    <t>GARCIA CARDONA LIDA MILENA</t>
  </si>
  <si>
    <t>PRESTACIÓN DE SERVICIOS E INSTALACIÓN DE RED INTERNA</t>
  </si>
  <si>
    <t>Nov-29-2023</t>
  </si>
  <si>
    <t>2023000071</t>
  </si>
  <si>
    <t>Dic-06-2023</t>
  </si>
  <si>
    <t>MANTENIMIENTO DE CIRCUITOS CERRADOS DE TELEVISION</t>
  </si>
  <si>
    <t>Dic-01-2023</t>
  </si>
  <si>
    <t xml:space="preserve">21020202080402        </t>
  </si>
  <si>
    <t>SERVICIOS IMPRESION KIT DE GRADUACION Y OTROS</t>
  </si>
  <si>
    <t>2023000069</t>
  </si>
  <si>
    <t xml:space="preserve">2102020208050102      </t>
  </si>
  <si>
    <t>PAGO DE INTERNET DEL MES</t>
  </si>
  <si>
    <t>2023000073</t>
  </si>
  <si>
    <t>Dic-05-2023</t>
  </si>
  <si>
    <t>830114921</t>
  </si>
  <si>
    <t>COLOMBIA MÓVIL S.A. E.S.P</t>
  </si>
  <si>
    <t>2023000074</t>
  </si>
  <si>
    <t>Oct-30-2023</t>
  </si>
  <si>
    <t>2023000070</t>
  </si>
  <si>
    <t xml:space="preserve">210202020902          </t>
  </si>
  <si>
    <t>901495284</t>
  </si>
  <si>
    <t>DIAL GROUP SAS</t>
  </si>
  <si>
    <t>ORGANIZACION LOGISTICA CEREMONIA DE GRADOS MEDIA Y PFC</t>
  </si>
  <si>
    <t>2024000006</t>
  </si>
  <si>
    <t>Ene-19-2024</t>
  </si>
  <si>
    <t>2024000009</t>
  </si>
  <si>
    <t>Feb-21-2024</t>
  </si>
  <si>
    <t xml:space="preserve">21020201030403        </t>
  </si>
  <si>
    <t>APERTURA CAJA MENOR 1</t>
  </si>
  <si>
    <t xml:space="preserve">21020202050403        </t>
  </si>
  <si>
    <t xml:space="preserve">21020202060403        </t>
  </si>
  <si>
    <t>2024000003</t>
  </si>
  <si>
    <t>Ene-17-2024</t>
  </si>
  <si>
    <t>2024000004</t>
  </si>
  <si>
    <t>2024000005</t>
  </si>
  <si>
    <t>Ene-18-2024</t>
  </si>
  <si>
    <t xml:space="preserve">2102020208010402      </t>
  </si>
  <si>
    <t>SERVICIOS PROFESIONALES EN DERECHO</t>
  </si>
  <si>
    <t>SERVICIOS PROFESIONALES APOYO A LA GESTION AREA FINANCIERIA</t>
  </si>
  <si>
    <t>SERVICIOS PROFESIONALES EN COTNADURIA PUBLICA</t>
  </si>
  <si>
    <t>2024000007</t>
  </si>
  <si>
    <t>Ene-29-2024</t>
  </si>
  <si>
    <t xml:space="preserve">2102020208020403      </t>
  </si>
  <si>
    <t>SERVICIOS DE APOYO A LA GESTION TECNOLOGO EN SISTEMAS PARA EL MANEJO DE PLATAFOA</t>
  </si>
  <si>
    <t>2024000011</t>
  </si>
  <si>
    <t>Feb-28-2024</t>
  </si>
  <si>
    <t>2024000010</t>
  </si>
  <si>
    <t>Mar-04-2024</t>
  </si>
  <si>
    <t>1005692374</t>
  </si>
  <si>
    <t>PICHINA URIBE PAULA MAYELI</t>
  </si>
  <si>
    <t>SERVICIOS TECNICOS DE APOYO A LA GESTION EN EL AREA ADMINISTRATIVA</t>
  </si>
  <si>
    <t xml:space="preserve">2102020208030403      </t>
  </si>
  <si>
    <t>2024000001</t>
  </si>
  <si>
    <t>Ene-09-2024</t>
  </si>
  <si>
    <t xml:space="preserve">210202020805020402    </t>
  </si>
  <si>
    <t>SERVICIO TELEFONICO DEL MES</t>
  </si>
  <si>
    <t>2024000002</t>
  </si>
  <si>
    <t>Ene-15-2024</t>
  </si>
  <si>
    <t>Feb-07-2024</t>
  </si>
  <si>
    <t>2024000008</t>
  </si>
  <si>
    <t>2024000012</t>
  </si>
  <si>
    <t>Mar-11-2024</t>
  </si>
  <si>
    <t>Recursos por transferencias gratuidad territorial</t>
  </si>
  <si>
    <t>FABIAN ISRAEL YANGUMA CONTRERAS identificado con la cedula de ciudadania número 14.284.653 En Calidad de Rector(e) de la Institución Educativa ESCUELA NORMAL SUPERIOR DE IBAGUÉ identificada con el Nit  890.703.658-2 CERTIFICO que los recursos recibidos  por concepto de gratuidad por parte del MINISTERIO DE EDUCACIÓN NACIONAL según  Resolución nacional 4617 de ABRIL 11 DE 2024; han venido siendo ejecutados  conforme a la normatividad en materia presupuestal y demás normas afines vigentes.  A continuación relaciono la forma  en que se realizó la ejecución.</t>
  </si>
  <si>
    <t>2024000016</t>
  </si>
  <si>
    <t>Abr-29-2024</t>
  </si>
  <si>
    <t>2024000014</t>
  </si>
  <si>
    <t>May-06-2024</t>
  </si>
  <si>
    <t xml:space="preserve">210202010302          </t>
  </si>
  <si>
    <t>8486095</t>
  </si>
  <si>
    <t>CANCHANO GONZALEZ YANIER ARTURO</t>
  </si>
  <si>
    <t>ADQUSICION DE QUIMICOS PARA LA PISCINA</t>
  </si>
  <si>
    <t>FABIAN ISRAEL YANGUMA CONTRERAS identificado con la cedula de ciudadania número 14.284.653 En Calidad de Rector(e) de la Institución Educativa ESCUELA NORMAL SUPERIOR DE IBAGUÉ identificada con el Nit  890.703.658-2 CERTIFICO que los recursos recibidos  por concepto de gratuidad territorial por parte del SECRETARIA DE EDUCACION MUNICIPAL según  RESOLUCION No.0879 de ABRIL 15 DE 2024; han venido siendo ejecutados  conforme a la normatividad en materia presupuestal y demás normas afines vigentes.  A continuación relaciono la forma  en que se realizó la ejecución.</t>
  </si>
  <si>
    <t>2024000025</t>
  </si>
  <si>
    <t>May-28-2024</t>
  </si>
  <si>
    <t>2024000028</t>
  </si>
  <si>
    <t>Jun-18-2024</t>
  </si>
  <si>
    <t xml:space="preserve">210202010303          </t>
  </si>
  <si>
    <t>901352358</t>
  </si>
  <si>
    <t>OC CONSTRUCCIONES Y CONSULTORIAS SAS</t>
  </si>
  <si>
    <t>ADQUISICION DE ELEMENTOS DE ASEO</t>
  </si>
  <si>
    <t>2024000019</t>
  </si>
  <si>
    <t>May-10-2024</t>
  </si>
  <si>
    <t>SEGUNDA CAJA MENOR</t>
  </si>
  <si>
    <t>2024000015</t>
  </si>
  <si>
    <t>2024000021</t>
  </si>
  <si>
    <t>May-14-2024</t>
  </si>
  <si>
    <t xml:space="preserve">210202020502          </t>
  </si>
  <si>
    <t>14399710</t>
  </si>
  <si>
    <t>RODRIGUEZ SERRANO CESAR AUGUSTO</t>
  </si>
  <si>
    <t>SERVICIOS PARA LA PODA SELECTIVA Y FORMATIVA DE ARBOLES QUE SE ENCUENTRAN DENTR.</t>
  </si>
  <si>
    <t>2024000026</t>
  </si>
  <si>
    <t>2024000024</t>
  </si>
  <si>
    <t>May-29-2024</t>
  </si>
  <si>
    <t>65748810</t>
  </si>
  <si>
    <t>ARBOLEDA URREGO SOLANY</t>
  </si>
  <si>
    <t>SUMINISTRO E INSTALACION DE UNA MALLA PLASTICA PARA LOS BLOQUES A Y C</t>
  </si>
  <si>
    <t>2024000029</t>
  </si>
  <si>
    <t>Jun-17-2024</t>
  </si>
  <si>
    <t>2024000027</t>
  </si>
  <si>
    <t>901348996</t>
  </si>
  <si>
    <t>NVERSIONES C&amp;DC SAS</t>
  </si>
  <si>
    <t>ADICION CONTRATO 09 CONSTRUCION DE RAMPAS</t>
  </si>
  <si>
    <t xml:space="preserve">21020202080102        </t>
  </si>
  <si>
    <t xml:space="preserve">21020202080202        </t>
  </si>
  <si>
    <t>2024000030</t>
  </si>
  <si>
    <t>Jun-20-2024</t>
  </si>
  <si>
    <t>Jun-21-2024</t>
  </si>
  <si>
    <t xml:space="preserve">21020202080403        </t>
  </si>
  <si>
    <t>SERVICIOS DE IMPRESION DE DOCUMENTOS Y KIT DE GRADUACION PFC</t>
  </si>
  <si>
    <t>SERVICIO PUBLICO DE INTERNET Y TELEFONI</t>
  </si>
  <si>
    <t>2024000013</t>
  </si>
  <si>
    <t>Abr-10-2024</t>
  </si>
  <si>
    <t>2024000022</t>
  </si>
  <si>
    <t>2024000018</t>
  </si>
  <si>
    <t>Jun-11-2024</t>
  </si>
  <si>
    <t>May-20-2024</t>
  </si>
  <si>
    <t>EJECUCION PROYECTO TRANSVERSAL BANDA SIFONICA</t>
  </si>
  <si>
    <t>Jun-06-2024</t>
  </si>
  <si>
    <t>Jun-07-2024</t>
  </si>
  <si>
    <t>1110573798</t>
  </si>
  <si>
    <t>ROMERO BARRAGAN CARLOS MARIO</t>
  </si>
  <si>
    <t>ORGANIZACION LOGISTICA EVENTO ACADEMICO DEL FOLKLORE</t>
  </si>
  <si>
    <t>Ibagué, julio 15 de 2024</t>
  </si>
  <si>
    <t>INFORME DE INVERSION RECURSOS CALIDAD TERRITORIAL</t>
  </si>
  <si>
    <t>FABIAN ISRAEL YANGUMA CONTRERAS identificado con la cedula de ciudadania número 14.284.653 En Calidad de Rector(e) de la Institución Educativa ESCUELA NORMAL SUPERIOR DE IBAGUÉ identificada con el Nit  890.703.658-2 CERTIFICO que los recursos recibidos  por concepto de gratuidad territorial por parte del SECRETARIA DE EDUCACION MUNICIPAL según  RESOLUCION No.1709 de Agosto 02 DE 2024; han venido siendo ejecutados  conforme a la normatividad en materia presupuestal y demás normas afines vigentes.  A continuación relaciono la forma  en que se realizó la ejecución.</t>
  </si>
  <si>
    <t>2024000033</t>
  </si>
  <si>
    <t>Jul-22-2024</t>
  </si>
  <si>
    <t>2024000038</t>
  </si>
  <si>
    <t>Ago-23-2024</t>
  </si>
  <si>
    <t>ADQUISICION DE ELEMENTOS DE PAPELERIA PARA LA INSTITUCION EDUCATIVA ENSI</t>
  </si>
  <si>
    <t>2024000032</t>
  </si>
  <si>
    <t>2024000031</t>
  </si>
  <si>
    <t>Ago-06-2024</t>
  </si>
  <si>
    <t>10165198</t>
  </si>
  <si>
    <t>FORERO HERNANDEZ RIGOBERTO</t>
  </si>
  <si>
    <t>SERVICIO FUMIGACION PARA LA INSTITUCION EDUCATIVA ENSI</t>
  </si>
  <si>
    <t>2024000040</t>
  </si>
  <si>
    <t>Sep-03-2024</t>
  </si>
  <si>
    <t>2024000041</t>
  </si>
  <si>
    <t>Sep-18-2024</t>
  </si>
  <si>
    <t>ADECUACIONES LOCATIVAS PLANTA FISICA DE LA IE</t>
  </si>
  <si>
    <t xml:space="preserve">21020202050402        </t>
  </si>
  <si>
    <t>2024000036</t>
  </si>
  <si>
    <t>Ago-05-2024</t>
  </si>
  <si>
    <t>2024000037</t>
  </si>
  <si>
    <t xml:space="preserve">21020202070202        </t>
  </si>
  <si>
    <t>2024000034</t>
  </si>
  <si>
    <t>SERVICIOS TECNICOS  DE APOYO A LA GESTION ADMINISTRATIVA</t>
  </si>
  <si>
    <t>Ago-15-2024</t>
  </si>
  <si>
    <t>Sep-09-2024</t>
  </si>
  <si>
    <t>ACTUALIZACION PÁGINA WEB ADCION CTO 04-2024</t>
  </si>
  <si>
    <t>2024000035</t>
  </si>
  <si>
    <t>Ago-22-2024</t>
  </si>
  <si>
    <t xml:space="preserve">21020202080302        </t>
  </si>
  <si>
    <t>CONTRATAR ELMANTENIMIENTO Y/O REPARACIÓN DE PUPITRES EN MAL ESTADO DE LA ENSI</t>
  </si>
  <si>
    <t>Jul-09-2024</t>
  </si>
  <si>
    <t>Ago-12-2024</t>
  </si>
  <si>
    <t>2024000039</t>
  </si>
  <si>
    <t>Ago-20-2024</t>
  </si>
  <si>
    <t>2024000042</t>
  </si>
  <si>
    <t>Ibagué, octubre 16 de 2024</t>
  </si>
  <si>
    <t>VR RECURSOS CALIDAD TERRITORIAL</t>
  </si>
  <si>
    <t>Recursos por transferencias calidad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</si>
</sst>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8"/>
      <color theme="1"/>
      <name val="Tahoma"/>
      <family val="2"/>
    </font>
    <font>
      <sz val="8"/>
      <color theme="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3" fontId="2" fillId="0" borderId="3" xfId="1" applyNumberFormat="1" applyFont="1" applyFill="1" applyBorder="1" applyAlignment="1">
      <alignment vertical="top" wrapText="1"/>
    </xf>
    <xf numFmtId="3" fontId="2" fillId="0" borderId="4" xfId="1" applyNumberFormat="1" applyFont="1" applyFill="1" applyBorder="1" applyAlignment="1">
      <alignment vertical="top" wrapText="1"/>
    </xf>
    <xf numFmtId="3" fontId="2" fillId="0" borderId="0" xfId="1" applyNumberFormat="1" applyFont="1" applyFill="1" applyBorder="1" applyAlignment="1">
      <alignment vertical="top" wrapText="1"/>
    </xf>
    <xf numFmtId="3" fontId="2" fillId="0" borderId="6" xfId="1" applyNumberFormat="1" applyFont="1" applyFill="1" applyBorder="1" applyAlignment="1">
      <alignment vertical="top" wrapText="1"/>
    </xf>
    <xf numFmtId="3" fontId="2" fillId="0" borderId="9" xfId="1" applyNumberFormat="1" applyFont="1" applyFill="1" applyBorder="1" applyAlignment="1">
      <alignment vertical="top" wrapText="1"/>
    </xf>
    <xf numFmtId="3" fontId="2" fillId="0" borderId="10" xfId="1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3" fillId="0" borderId="14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3" fontId="3" fillId="0" borderId="15" xfId="0" applyNumberFormat="1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3" fontId="3" fillId="0" borderId="11" xfId="0" applyNumberFormat="1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20" xfId="0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3" fontId="3" fillId="0" borderId="21" xfId="0" applyNumberFormat="1" applyFont="1" applyFill="1" applyBorder="1" applyAlignment="1">
      <alignment vertical="top" wrapText="1"/>
    </xf>
    <xf numFmtId="0" fontId="3" fillId="0" borderId="22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 wrapText="1"/>
    </xf>
    <xf numFmtId="0" fontId="3" fillId="0" borderId="19" xfId="0" applyFont="1" applyFill="1" applyBorder="1" applyAlignment="1">
      <alignment vertical="top" wrapText="1"/>
    </xf>
    <xf numFmtId="3" fontId="3" fillId="0" borderId="18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8" xfId="0" applyFont="1" applyFill="1" applyBorder="1" applyAlignment="1">
      <alignment vertical="top" wrapText="1"/>
    </xf>
    <xf numFmtId="0" fontId="3" fillId="0" borderId="0" xfId="0" applyFont="1" applyFill="1" applyAlignment="1">
      <alignment horizontal="right" vertical="top"/>
    </xf>
    <xf numFmtId="0" fontId="3" fillId="0" borderId="8" xfId="0" applyFont="1" applyFill="1" applyBorder="1" applyAlignment="1">
      <alignment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top" wrapText="1"/>
    </xf>
    <xf numFmtId="3" fontId="3" fillId="0" borderId="0" xfId="0" applyNumberFormat="1" applyFont="1" applyFill="1" applyAlignment="1">
      <alignment horizontal="right" vertical="top" wrapText="1"/>
    </xf>
    <xf numFmtId="0" fontId="3" fillId="0" borderId="17" xfId="0" applyFont="1" applyFill="1" applyBorder="1" applyAlignment="1">
      <alignment horizontal="right" vertical="top" wrapText="1"/>
    </xf>
    <xf numFmtId="0" fontId="3" fillId="0" borderId="18" xfId="0" applyFont="1" applyFill="1" applyBorder="1" applyAlignment="1">
      <alignment horizontal="right" vertical="top" wrapText="1"/>
    </xf>
    <xf numFmtId="0" fontId="3" fillId="0" borderId="8" xfId="0" applyFont="1" applyFill="1" applyBorder="1" applyAlignment="1">
      <alignment horizontal="left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0" workbookViewId="0">
      <selection activeCell="A34" sqref="A34"/>
    </sheetView>
  </sheetViews>
  <sheetFormatPr baseColWidth="10" defaultRowHeight="12.75" x14ac:dyDescent="0.15"/>
  <cols>
    <col min="1" max="1" width="13" style="14" customWidth="1"/>
    <col min="2" max="2" width="13.83203125" style="14" customWidth="1"/>
    <col min="3" max="3" width="12.83203125" style="14" customWidth="1"/>
    <col min="4" max="4" width="13.83203125" style="14" customWidth="1"/>
    <col min="5" max="5" width="17.83203125" style="14" customWidth="1"/>
    <col min="6" max="6" width="9.83203125" style="14" customWidth="1"/>
    <col min="7" max="7" width="22.83203125" style="14" customWidth="1"/>
    <col min="8" max="8" width="34.83203125" style="14" customWidth="1"/>
    <col min="9" max="9" width="17.83203125" style="14" customWidth="1"/>
    <col min="10" max="10" width="8" style="14" customWidth="1"/>
    <col min="11" max="16384" width="12" style="14"/>
  </cols>
  <sheetData>
    <row r="1" spans="1:10" x14ac:dyDescent="0.1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1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</row>
    <row r="4" spans="1:10" ht="53.25" customHeight="1" x14ac:dyDescent="0.15">
      <c r="A4" s="37" t="s">
        <v>52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3.5" thickBot="1" x14ac:dyDescent="0.2">
      <c r="A6" s="41" t="s">
        <v>11</v>
      </c>
      <c r="B6" s="41"/>
      <c r="C6" s="41"/>
      <c r="D6" s="41"/>
      <c r="E6" s="41"/>
      <c r="F6" s="41"/>
      <c r="G6" s="41"/>
      <c r="H6" s="41"/>
      <c r="I6" s="38">
        <v>44579409</v>
      </c>
      <c r="J6" s="38"/>
    </row>
    <row r="7" spans="1:10" ht="39" thickBot="1" x14ac:dyDescent="0.2">
      <c r="A7" s="23" t="s">
        <v>2</v>
      </c>
      <c r="B7" s="24" t="s">
        <v>3</v>
      </c>
      <c r="C7" s="24" t="s">
        <v>4</v>
      </c>
      <c r="D7" s="24" t="s">
        <v>3</v>
      </c>
      <c r="E7" s="24" t="s">
        <v>5</v>
      </c>
      <c r="F7" s="24" t="s">
        <v>7</v>
      </c>
      <c r="G7" s="24" t="s">
        <v>6</v>
      </c>
      <c r="H7" s="24" t="s">
        <v>8</v>
      </c>
      <c r="I7" s="24" t="s">
        <v>9</v>
      </c>
      <c r="J7" s="25" t="s">
        <v>10</v>
      </c>
    </row>
    <row r="8" spans="1:10" ht="25.5" x14ac:dyDescent="0.15">
      <c r="A8" s="10" t="s">
        <v>109</v>
      </c>
      <c r="B8" s="11" t="s">
        <v>108</v>
      </c>
      <c r="C8" s="11" t="s">
        <v>93</v>
      </c>
      <c r="D8" s="11" t="s">
        <v>112</v>
      </c>
      <c r="E8" s="11" t="s">
        <v>113</v>
      </c>
      <c r="F8" s="11" t="s">
        <v>49</v>
      </c>
      <c r="G8" s="11" t="s">
        <v>50</v>
      </c>
      <c r="H8" s="11" t="s">
        <v>114</v>
      </c>
      <c r="I8" s="12">
        <f>18000000-4966657</f>
        <v>13033343</v>
      </c>
      <c r="J8" s="13"/>
    </row>
    <row r="9" spans="1:10" ht="25.5" x14ac:dyDescent="0.15">
      <c r="A9" s="15" t="s">
        <v>115</v>
      </c>
      <c r="B9" s="16" t="s">
        <v>75</v>
      </c>
      <c r="C9" s="16" t="s">
        <v>55</v>
      </c>
      <c r="D9" s="16" t="s">
        <v>75</v>
      </c>
      <c r="E9" s="16" t="s">
        <v>116</v>
      </c>
      <c r="F9" s="16" t="s">
        <v>31</v>
      </c>
      <c r="G9" s="16" t="s">
        <v>32</v>
      </c>
      <c r="H9" s="16" t="s">
        <v>117</v>
      </c>
      <c r="I9" s="17">
        <v>1281435</v>
      </c>
      <c r="J9" s="18"/>
    </row>
    <row r="10" spans="1:10" ht="25.5" x14ac:dyDescent="0.15">
      <c r="A10" s="15" t="s">
        <v>118</v>
      </c>
      <c r="B10" s="16" t="s">
        <v>119</v>
      </c>
      <c r="C10" s="16" t="s">
        <v>81</v>
      </c>
      <c r="D10" s="16" t="s">
        <v>119</v>
      </c>
      <c r="E10" s="16" t="s">
        <v>116</v>
      </c>
      <c r="F10" s="16" t="s">
        <v>120</v>
      </c>
      <c r="G10" s="16" t="s">
        <v>121</v>
      </c>
      <c r="H10" s="16" t="s">
        <v>117</v>
      </c>
      <c r="I10" s="17">
        <v>950120</v>
      </c>
      <c r="J10" s="18"/>
    </row>
    <row r="11" spans="1:10" ht="25.5" x14ac:dyDescent="0.15">
      <c r="A11" s="15" t="s">
        <v>122</v>
      </c>
      <c r="B11" s="16" t="s">
        <v>110</v>
      </c>
      <c r="C11" s="16" t="s">
        <v>115</v>
      </c>
      <c r="D11" s="16" t="s">
        <v>110</v>
      </c>
      <c r="E11" s="16" t="s">
        <v>116</v>
      </c>
      <c r="F11" s="16" t="s">
        <v>31</v>
      </c>
      <c r="G11" s="16" t="s">
        <v>32</v>
      </c>
      <c r="H11" s="16" t="s">
        <v>117</v>
      </c>
      <c r="I11" s="17">
        <v>10930</v>
      </c>
      <c r="J11" s="18"/>
    </row>
    <row r="12" spans="1:10" ht="25.5" x14ac:dyDescent="0.15">
      <c r="A12" s="15" t="s">
        <v>57</v>
      </c>
      <c r="B12" s="16" t="s">
        <v>98</v>
      </c>
      <c r="C12" s="16" t="s">
        <v>51</v>
      </c>
      <c r="D12" s="16" t="s">
        <v>98</v>
      </c>
      <c r="E12" s="16" t="s">
        <v>30</v>
      </c>
      <c r="F12" s="16" t="s">
        <v>31</v>
      </c>
      <c r="G12" s="16" t="s">
        <v>32</v>
      </c>
      <c r="H12" s="16" t="s">
        <v>117</v>
      </c>
      <c r="I12" s="17">
        <v>2165415</v>
      </c>
      <c r="J12" s="18"/>
    </row>
    <row r="13" spans="1:10" ht="25.5" x14ac:dyDescent="0.15">
      <c r="A13" s="15" t="s">
        <v>76</v>
      </c>
      <c r="B13" s="16" t="s">
        <v>123</v>
      </c>
      <c r="C13" s="16" t="s">
        <v>103</v>
      </c>
      <c r="D13" s="16" t="s">
        <v>123</v>
      </c>
      <c r="E13" s="16" t="s">
        <v>30</v>
      </c>
      <c r="F13" s="16" t="s">
        <v>120</v>
      </c>
      <c r="G13" s="16" t="s">
        <v>121</v>
      </c>
      <c r="H13" s="16" t="s">
        <v>117</v>
      </c>
      <c r="I13" s="17">
        <v>236120</v>
      </c>
      <c r="J13" s="18"/>
    </row>
    <row r="14" spans="1:10" ht="25.5" x14ac:dyDescent="0.15">
      <c r="A14" s="15" t="s">
        <v>115</v>
      </c>
      <c r="B14" s="16" t="s">
        <v>75</v>
      </c>
      <c r="C14" s="16" t="s">
        <v>55</v>
      </c>
      <c r="D14" s="16" t="s">
        <v>75</v>
      </c>
      <c r="E14" s="16" t="s">
        <v>30</v>
      </c>
      <c r="F14" s="16" t="s">
        <v>31</v>
      </c>
      <c r="G14" s="16" t="s">
        <v>32</v>
      </c>
      <c r="H14" s="16" t="s">
        <v>117</v>
      </c>
      <c r="I14" s="17">
        <v>61621</v>
      </c>
      <c r="J14" s="18"/>
    </row>
    <row r="15" spans="1:10" ht="38.25" x14ac:dyDescent="0.15">
      <c r="A15" s="15" t="s">
        <v>124</v>
      </c>
      <c r="B15" s="16" t="s">
        <v>108</v>
      </c>
      <c r="C15" s="16" t="s">
        <v>87</v>
      </c>
      <c r="D15" s="16" t="s">
        <v>112</v>
      </c>
      <c r="E15" s="16" t="s">
        <v>125</v>
      </c>
      <c r="F15" s="16" t="s">
        <v>126</v>
      </c>
      <c r="G15" s="16" t="s">
        <v>127</v>
      </c>
      <c r="H15" s="16" t="s">
        <v>128</v>
      </c>
      <c r="I15" s="17">
        <v>8965000</v>
      </c>
      <c r="J15" s="18"/>
    </row>
    <row r="16" spans="1:10" ht="25.5" x14ac:dyDescent="0.15">
      <c r="A16" s="15" t="s">
        <v>243</v>
      </c>
      <c r="B16" s="16" t="s">
        <v>244</v>
      </c>
      <c r="C16" s="16" t="s">
        <v>245</v>
      </c>
      <c r="D16" s="16" t="s">
        <v>246</v>
      </c>
      <c r="E16" s="16" t="s">
        <v>248</v>
      </c>
      <c r="F16" s="16" t="s">
        <v>78</v>
      </c>
      <c r="G16" s="16" t="s">
        <v>79</v>
      </c>
      <c r="H16" s="16" t="s">
        <v>247</v>
      </c>
      <c r="I16" s="17">
        <v>275425</v>
      </c>
      <c r="J16" s="18"/>
    </row>
    <row r="17" spans="1:13" ht="25.5" x14ac:dyDescent="0.15">
      <c r="A17" s="15" t="s">
        <v>137</v>
      </c>
      <c r="B17" s="16" t="s">
        <v>138</v>
      </c>
      <c r="C17" s="16" t="s">
        <v>137</v>
      </c>
      <c r="D17" s="16" t="s">
        <v>141</v>
      </c>
      <c r="E17" s="16" t="s">
        <v>142</v>
      </c>
      <c r="F17" s="16" t="s">
        <v>39</v>
      </c>
      <c r="G17" s="16" t="s">
        <v>40</v>
      </c>
      <c r="H17" s="16" t="s">
        <v>143</v>
      </c>
      <c r="I17" s="17">
        <v>4200000</v>
      </c>
      <c r="J17" s="18"/>
    </row>
    <row r="18" spans="1:13" ht="38.25" x14ac:dyDescent="0.15">
      <c r="A18" s="15" t="s">
        <v>139</v>
      </c>
      <c r="B18" s="16" t="s">
        <v>138</v>
      </c>
      <c r="C18" s="16" t="s">
        <v>139</v>
      </c>
      <c r="D18" s="16" t="s">
        <v>141</v>
      </c>
      <c r="E18" s="16" t="s">
        <v>142</v>
      </c>
      <c r="F18" s="16" t="s">
        <v>24</v>
      </c>
      <c r="G18" s="16" t="s">
        <v>25</v>
      </c>
      <c r="H18" s="16" t="s">
        <v>144</v>
      </c>
      <c r="I18" s="17">
        <v>4200000</v>
      </c>
      <c r="J18" s="18"/>
    </row>
    <row r="19" spans="1:13" ht="25.5" x14ac:dyDescent="0.15">
      <c r="A19" s="15" t="s">
        <v>140</v>
      </c>
      <c r="B19" s="16" t="s">
        <v>138</v>
      </c>
      <c r="C19" s="16" t="s">
        <v>140</v>
      </c>
      <c r="D19" s="16" t="s">
        <v>141</v>
      </c>
      <c r="E19" s="16" t="s">
        <v>142</v>
      </c>
      <c r="F19" s="16" t="s">
        <v>26</v>
      </c>
      <c r="G19" s="16" t="s">
        <v>27</v>
      </c>
      <c r="H19" s="16" t="s">
        <v>145</v>
      </c>
      <c r="I19" s="17">
        <v>4200000</v>
      </c>
      <c r="J19" s="18"/>
    </row>
    <row r="20" spans="1:13" ht="25.5" x14ac:dyDescent="0.15">
      <c r="A20" s="19" t="s">
        <v>158</v>
      </c>
      <c r="B20" s="20" t="s">
        <v>159</v>
      </c>
      <c r="C20" s="20" t="s">
        <v>158</v>
      </c>
      <c r="D20" s="20" t="s">
        <v>159</v>
      </c>
      <c r="E20" s="20" t="s">
        <v>160</v>
      </c>
      <c r="F20" s="20" t="s">
        <v>120</v>
      </c>
      <c r="G20" s="20" t="s">
        <v>121</v>
      </c>
      <c r="H20" s="20" t="s">
        <v>161</v>
      </c>
      <c r="I20" s="21">
        <v>1714640</v>
      </c>
      <c r="J20" s="18"/>
    </row>
    <row r="21" spans="1:13" ht="25.5" x14ac:dyDescent="0.15">
      <c r="A21" s="19" t="s">
        <v>162</v>
      </c>
      <c r="B21" s="20" t="s">
        <v>163</v>
      </c>
      <c r="C21" s="20" t="s">
        <v>162</v>
      </c>
      <c r="D21" s="20" t="s">
        <v>163</v>
      </c>
      <c r="E21" s="20" t="s">
        <v>160</v>
      </c>
      <c r="F21" s="20" t="s">
        <v>120</v>
      </c>
      <c r="G21" s="20" t="s">
        <v>121</v>
      </c>
      <c r="H21" s="20" t="s">
        <v>161</v>
      </c>
      <c r="I21" s="21">
        <v>517067</v>
      </c>
      <c r="J21" s="18"/>
    </row>
    <row r="22" spans="1:13" ht="25.5" x14ac:dyDescent="0.15">
      <c r="A22" s="19" t="s">
        <v>131</v>
      </c>
      <c r="B22" s="20" t="s">
        <v>164</v>
      </c>
      <c r="C22" s="20" t="s">
        <v>165</v>
      </c>
      <c r="D22" s="20" t="s">
        <v>164</v>
      </c>
      <c r="E22" s="20" t="s">
        <v>160</v>
      </c>
      <c r="F22" s="20" t="s">
        <v>120</v>
      </c>
      <c r="G22" s="20" t="s">
        <v>121</v>
      </c>
      <c r="H22" s="20" t="s">
        <v>161</v>
      </c>
      <c r="I22" s="21">
        <v>2372109</v>
      </c>
      <c r="J22" s="18"/>
    </row>
    <row r="23" spans="1:13" ht="25.5" x14ac:dyDescent="0.15">
      <c r="A23" s="19" t="s">
        <v>166</v>
      </c>
      <c r="B23" s="20" t="s">
        <v>167</v>
      </c>
      <c r="C23" s="20" t="s">
        <v>150</v>
      </c>
      <c r="D23" s="20" t="s">
        <v>167</v>
      </c>
      <c r="E23" s="20" t="s">
        <v>160</v>
      </c>
      <c r="F23" s="20" t="s">
        <v>120</v>
      </c>
      <c r="G23" s="20" t="s">
        <v>121</v>
      </c>
      <c r="H23" s="20" t="s">
        <v>161</v>
      </c>
      <c r="I23" s="21">
        <v>396184</v>
      </c>
      <c r="J23" s="18"/>
    </row>
    <row r="24" spans="1:13" x14ac:dyDescent="0.15">
      <c r="A24" s="15"/>
      <c r="B24" s="16"/>
      <c r="C24" s="16"/>
      <c r="D24" s="16"/>
      <c r="E24" s="16"/>
      <c r="F24" s="16"/>
      <c r="G24" s="16"/>
      <c r="H24" s="16"/>
      <c r="I24" s="17"/>
      <c r="J24" s="18"/>
    </row>
    <row r="25" spans="1:13" ht="13.5" thickBot="1" x14ac:dyDescent="0.2">
      <c r="A25" s="19"/>
      <c r="B25" s="20"/>
      <c r="C25" s="20"/>
      <c r="D25" s="20"/>
      <c r="E25" s="20"/>
      <c r="F25" s="20"/>
      <c r="G25" s="20"/>
      <c r="H25" s="20"/>
      <c r="I25" s="21"/>
      <c r="J25" s="22"/>
    </row>
    <row r="26" spans="1:13" ht="13.5" thickBot="1" x14ac:dyDescent="0.2">
      <c r="A26" s="39" t="s">
        <v>12</v>
      </c>
      <c r="B26" s="40"/>
      <c r="C26" s="40"/>
      <c r="D26" s="40"/>
      <c r="E26" s="40"/>
      <c r="F26" s="40"/>
      <c r="G26" s="40"/>
      <c r="H26" s="40"/>
      <c r="I26" s="26">
        <f>SUM(I8:I25)</f>
        <v>44579409</v>
      </c>
      <c r="J26" s="25"/>
    </row>
    <row r="28" spans="1:13" s="27" customFormat="1" ht="13.5" thickBot="1" x14ac:dyDescent="0.2">
      <c r="A28" s="8" t="s">
        <v>13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x14ac:dyDescent="0.15">
      <c r="A29" s="31" t="s">
        <v>14</v>
      </c>
      <c r="B29" s="32"/>
      <c r="C29" s="32"/>
      <c r="D29" s="1"/>
      <c r="E29" s="2">
        <f>I6</f>
        <v>44579409</v>
      </c>
    </row>
    <row r="30" spans="1:13" x14ac:dyDescent="0.15">
      <c r="A30" s="33" t="s">
        <v>15</v>
      </c>
      <c r="B30" s="34"/>
      <c r="C30" s="34"/>
      <c r="D30" s="3">
        <f>I26</f>
        <v>44579409</v>
      </c>
      <c r="E30" s="4"/>
    </row>
    <row r="31" spans="1:13" x14ac:dyDescent="0.15">
      <c r="A31" s="33" t="s">
        <v>16</v>
      </c>
      <c r="B31" s="34"/>
      <c r="C31" s="34"/>
      <c r="D31" s="3">
        <f>+E29-D30</f>
        <v>0</v>
      </c>
      <c r="E31" s="4"/>
    </row>
    <row r="32" spans="1:13" ht="13.5" thickBot="1" x14ac:dyDescent="0.2">
      <c r="A32" s="35" t="s">
        <v>17</v>
      </c>
      <c r="B32" s="36"/>
      <c r="C32" s="36"/>
      <c r="D32" s="5">
        <f>SUM(E28:E31)</f>
        <v>44579409</v>
      </c>
      <c r="E32" s="6">
        <f>SUM(E29:E31)</f>
        <v>44579409</v>
      </c>
      <c r="F32" s="28"/>
      <c r="G32" s="28"/>
      <c r="I32" s="28"/>
      <c r="J32" s="28"/>
    </row>
    <row r="33" spans="1:10" x14ac:dyDescent="0.15">
      <c r="F33" s="27" t="s">
        <v>18</v>
      </c>
      <c r="G33" s="27"/>
      <c r="I33" s="27"/>
      <c r="J33" s="29" t="s">
        <v>20</v>
      </c>
    </row>
    <row r="34" spans="1:10" x14ac:dyDescent="0.15">
      <c r="A34" s="27" t="s">
        <v>267</v>
      </c>
      <c r="F34" s="27" t="s">
        <v>19</v>
      </c>
      <c r="G34" s="27"/>
      <c r="I34" s="27"/>
      <c r="J34" s="29" t="s">
        <v>21</v>
      </c>
    </row>
    <row r="42" spans="1:10" s="27" customFormat="1" x14ac:dyDescent="0.15"/>
    <row r="43" spans="1:10" s="27" customFormat="1" x14ac:dyDescent="0.15"/>
  </sheetData>
  <mergeCells count="10">
    <mergeCell ref="A29:C29"/>
    <mergeCell ref="A30:C30"/>
    <mergeCell ref="A31:C31"/>
    <mergeCell ref="A32:C32"/>
    <mergeCell ref="A1:J1"/>
    <mergeCell ref="A2:J2"/>
    <mergeCell ref="A4:J4"/>
    <mergeCell ref="A6:H6"/>
    <mergeCell ref="I6:J6"/>
    <mergeCell ref="A26:H26"/>
  </mergeCells>
  <pageMargins left="0.39370078740157483" right="0.39370078740157483" top="0.39370078740157483" bottom="0.59055118110236227" header="0.39370078740157483" footer="0.39370078740157483"/>
  <pageSetup orientation="landscape" horizontalDpi="0" verticalDpi="0" r:id="rId1"/>
  <headerFooter>
    <oddFooter>&amp;L&amp;F&amp;C&amp;A&amp;R&amp;P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19" workbookViewId="0">
      <selection activeCell="A40" sqref="A40"/>
    </sheetView>
  </sheetViews>
  <sheetFormatPr baseColWidth="10" defaultRowHeight="12.75" x14ac:dyDescent="0.15"/>
  <cols>
    <col min="1" max="1" width="13" style="27" customWidth="1"/>
    <col min="2" max="2" width="10.83203125" style="27" customWidth="1"/>
    <col min="3" max="3" width="10" style="27" customWidth="1"/>
    <col min="4" max="4" width="13.83203125" style="27" customWidth="1"/>
    <col min="5" max="5" width="15.83203125" style="27" customWidth="1"/>
    <col min="6" max="6" width="8.83203125" style="27" customWidth="1"/>
    <col min="7" max="7" width="25.83203125" style="27" customWidth="1"/>
    <col min="8" max="8" width="42.83203125" style="27" customWidth="1"/>
    <col min="9" max="9" width="16.83203125" style="27" customWidth="1"/>
    <col min="10" max="10" width="6.83203125" style="27" customWidth="1"/>
    <col min="11" max="16384" width="12" style="27"/>
  </cols>
  <sheetData>
    <row r="1" spans="1:10" s="14" customFormat="1" x14ac:dyDescent="0.1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s="14" customFormat="1" x14ac:dyDescent="0.15">
      <c r="A2" s="37" t="s">
        <v>35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s="14" customFormat="1" x14ac:dyDescent="0.15"/>
    <row r="4" spans="1:10" s="14" customFormat="1" ht="53.25" customHeight="1" x14ac:dyDescent="0.15">
      <c r="A4" s="37" t="s">
        <v>54</v>
      </c>
      <c r="B4" s="37"/>
      <c r="C4" s="37"/>
      <c r="D4" s="37"/>
      <c r="E4" s="37"/>
      <c r="F4" s="37"/>
      <c r="G4" s="37"/>
      <c r="H4" s="37"/>
      <c r="I4" s="37"/>
      <c r="J4" s="37"/>
    </row>
    <row r="5" spans="1:10" s="14" customFormat="1" x14ac:dyDescent="0.15"/>
    <row r="6" spans="1:10" s="14" customFormat="1" ht="13.5" thickBot="1" x14ac:dyDescent="0.2">
      <c r="A6" s="41" t="s">
        <v>168</v>
      </c>
      <c r="B6" s="41"/>
      <c r="C6" s="41"/>
      <c r="D6" s="41"/>
      <c r="E6" s="41"/>
      <c r="F6" s="41"/>
      <c r="G6" s="41"/>
      <c r="H6" s="41"/>
      <c r="I6" s="38">
        <v>108395000</v>
      </c>
      <c r="J6" s="38"/>
    </row>
    <row r="7" spans="1:10" s="14" customFormat="1" ht="51.75" thickBot="1" x14ac:dyDescent="0.2">
      <c r="A7" s="23" t="s">
        <v>2</v>
      </c>
      <c r="B7" s="24" t="s">
        <v>3</v>
      </c>
      <c r="C7" s="24" t="s">
        <v>4</v>
      </c>
      <c r="D7" s="24" t="s">
        <v>3</v>
      </c>
      <c r="E7" s="24" t="s">
        <v>5</v>
      </c>
      <c r="F7" s="24" t="s">
        <v>7</v>
      </c>
      <c r="G7" s="24" t="s">
        <v>6</v>
      </c>
      <c r="H7" s="24" t="s">
        <v>8</v>
      </c>
      <c r="I7" s="24" t="s">
        <v>36</v>
      </c>
      <c r="J7" s="25" t="s">
        <v>10</v>
      </c>
    </row>
    <row r="8" spans="1:10" s="14" customFormat="1" ht="25.5" x14ac:dyDescent="0.15">
      <c r="A8" s="10" t="s">
        <v>55</v>
      </c>
      <c r="B8" s="11" t="s">
        <v>56</v>
      </c>
      <c r="C8" s="11" t="s">
        <v>57</v>
      </c>
      <c r="D8" s="11" t="s">
        <v>58</v>
      </c>
      <c r="E8" s="11" t="s">
        <v>59</v>
      </c>
      <c r="F8" s="11" t="s">
        <v>60</v>
      </c>
      <c r="G8" s="11" t="s">
        <v>61</v>
      </c>
      <c r="H8" s="11" t="s">
        <v>62</v>
      </c>
      <c r="I8" s="12">
        <v>13210190</v>
      </c>
      <c r="J8" s="13"/>
    </row>
    <row r="9" spans="1:10" s="14" customFormat="1" ht="38.25" x14ac:dyDescent="0.15">
      <c r="A9" s="15" t="s">
        <v>63</v>
      </c>
      <c r="B9" s="16" t="s">
        <v>64</v>
      </c>
      <c r="C9" s="16" t="s">
        <v>45</v>
      </c>
      <c r="D9" s="16" t="s">
        <v>65</v>
      </c>
      <c r="E9" s="16" t="s">
        <v>66</v>
      </c>
      <c r="F9" s="16" t="s">
        <v>37</v>
      </c>
      <c r="G9" s="16" t="s">
        <v>38</v>
      </c>
      <c r="H9" s="16" t="s">
        <v>67</v>
      </c>
      <c r="I9" s="17">
        <v>21936460</v>
      </c>
      <c r="J9" s="18"/>
    </row>
    <row r="10" spans="1:10" s="14" customFormat="1" ht="25.5" x14ac:dyDescent="0.15">
      <c r="A10" s="15" t="s">
        <v>68</v>
      </c>
      <c r="B10" s="16" t="s">
        <v>56</v>
      </c>
      <c r="C10" s="16" t="s">
        <v>69</v>
      </c>
      <c r="D10" s="16" t="s">
        <v>70</v>
      </c>
      <c r="E10" s="16" t="s">
        <v>66</v>
      </c>
      <c r="F10" s="16" t="s">
        <v>71</v>
      </c>
      <c r="G10" s="16" t="s">
        <v>72</v>
      </c>
      <c r="H10" s="16" t="s">
        <v>73</v>
      </c>
      <c r="I10" s="17">
        <v>20000000</v>
      </c>
      <c r="J10" s="18"/>
    </row>
    <row r="11" spans="1:10" s="14" customFormat="1" ht="25.5" x14ac:dyDescent="0.15">
      <c r="A11" s="15" t="s">
        <v>74</v>
      </c>
      <c r="B11" s="16" t="s">
        <v>75</v>
      </c>
      <c r="C11" s="16" t="s">
        <v>76</v>
      </c>
      <c r="D11" s="16" t="s">
        <v>77</v>
      </c>
      <c r="E11" s="16" t="s">
        <v>66</v>
      </c>
      <c r="F11" s="16" t="s">
        <v>78</v>
      </c>
      <c r="G11" s="16" t="s">
        <v>79</v>
      </c>
      <c r="H11" s="16" t="s">
        <v>80</v>
      </c>
      <c r="I11" s="17">
        <v>7000000</v>
      </c>
      <c r="J11" s="18"/>
    </row>
    <row r="12" spans="1:10" s="14" customFormat="1" ht="25.5" x14ac:dyDescent="0.15">
      <c r="A12" s="15" t="s">
        <v>81</v>
      </c>
      <c r="B12" s="16" t="s">
        <v>75</v>
      </c>
      <c r="C12" s="16" t="s">
        <v>74</v>
      </c>
      <c r="D12" s="16" t="s">
        <v>82</v>
      </c>
      <c r="E12" s="16" t="s">
        <v>66</v>
      </c>
      <c r="F12" s="16" t="s">
        <v>83</v>
      </c>
      <c r="G12" s="16" t="s">
        <v>84</v>
      </c>
      <c r="H12" s="16" t="s">
        <v>85</v>
      </c>
      <c r="I12" s="17">
        <v>263053</v>
      </c>
      <c r="J12" s="18"/>
    </row>
    <row r="13" spans="1:10" s="14" customFormat="1" ht="38.25" x14ac:dyDescent="0.15">
      <c r="A13" s="15" t="s">
        <v>53</v>
      </c>
      <c r="B13" s="16" t="s">
        <v>56</v>
      </c>
      <c r="C13" s="16" t="s">
        <v>63</v>
      </c>
      <c r="D13" s="16" t="s">
        <v>88</v>
      </c>
      <c r="E13" s="16" t="s">
        <v>89</v>
      </c>
      <c r="F13" s="16" t="s">
        <v>90</v>
      </c>
      <c r="G13" s="16" t="s">
        <v>91</v>
      </c>
      <c r="H13" s="16" t="s">
        <v>92</v>
      </c>
      <c r="I13" s="17">
        <v>3000000</v>
      </c>
      <c r="J13" s="18"/>
    </row>
    <row r="14" spans="1:10" s="14" customFormat="1" ht="38.25" x14ac:dyDescent="0.15">
      <c r="A14" s="15" t="s">
        <v>93</v>
      </c>
      <c r="B14" s="16" t="s">
        <v>75</v>
      </c>
      <c r="C14" s="16" t="s">
        <v>68</v>
      </c>
      <c r="D14" s="16" t="s">
        <v>94</v>
      </c>
      <c r="E14" s="16" t="s">
        <v>95</v>
      </c>
      <c r="F14" s="16" t="s">
        <v>33</v>
      </c>
      <c r="G14" s="16" t="s">
        <v>34</v>
      </c>
      <c r="H14" s="16" t="s">
        <v>96</v>
      </c>
      <c r="I14" s="17">
        <v>1740000</v>
      </c>
      <c r="J14" s="18"/>
    </row>
    <row r="15" spans="1:10" s="14" customFormat="1" ht="38.25" x14ac:dyDescent="0.15">
      <c r="A15" s="19" t="s">
        <v>97</v>
      </c>
      <c r="B15" s="20" t="s">
        <v>64</v>
      </c>
      <c r="C15" s="20" t="s">
        <v>44</v>
      </c>
      <c r="D15" s="20" t="s">
        <v>98</v>
      </c>
      <c r="E15" s="20" t="s">
        <v>99</v>
      </c>
      <c r="F15" s="20" t="s">
        <v>100</v>
      </c>
      <c r="G15" s="20" t="s">
        <v>101</v>
      </c>
      <c r="H15" s="20" t="s">
        <v>102</v>
      </c>
      <c r="I15" s="21">
        <v>3489685</v>
      </c>
      <c r="J15" s="22"/>
    </row>
    <row r="16" spans="1:10" s="14" customFormat="1" ht="25.5" x14ac:dyDescent="0.15">
      <c r="A16" s="19" t="s">
        <v>103</v>
      </c>
      <c r="B16" s="20" t="s">
        <v>64</v>
      </c>
      <c r="C16" s="20" t="s">
        <v>97</v>
      </c>
      <c r="D16" s="20" t="s">
        <v>56</v>
      </c>
      <c r="E16" s="20" t="s">
        <v>104</v>
      </c>
      <c r="F16" s="20" t="s">
        <v>105</v>
      </c>
      <c r="G16" s="20" t="s">
        <v>106</v>
      </c>
      <c r="H16" s="20" t="s">
        <v>107</v>
      </c>
      <c r="I16" s="21">
        <v>15000000</v>
      </c>
      <c r="J16" s="22"/>
    </row>
    <row r="17" spans="1:10" s="14" customFormat="1" ht="25.5" x14ac:dyDescent="0.15">
      <c r="A17" s="19" t="s">
        <v>86</v>
      </c>
      <c r="B17" s="20" t="s">
        <v>108</v>
      </c>
      <c r="C17" s="20" t="s">
        <v>109</v>
      </c>
      <c r="D17" s="20" t="s">
        <v>110</v>
      </c>
      <c r="E17" s="20" t="s">
        <v>104</v>
      </c>
      <c r="F17" s="20" t="s">
        <v>105</v>
      </c>
      <c r="G17" s="20" t="s">
        <v>106</v>
      </c>
      <c r="H17" s="20" t="s">
        <v>111</v>
      </c>
      <c r="I17" s="21">
        <v>5000000</v>
      </c>
      <c r="J17" s="22"/>
    </row>
    <row r="18" spans="1:10" s="14" customFormat="1" ht="25.5" x14ac:dyDescent="0.15">
      <c r="A18" s="19" t="s">
        <v>129</v>
      </c>
      <c r="B18" s="20" t="s">
        <v>130</v>
      </c>
      <c r="C18" s="20" t="s">
        <v>131</v>
      </c>
      <c r="D18" s="20" t="s">
        <v>132</v>
      </c>
      <c r="E18" s="20" t="s">
        <v>133</v>
      </c>
      <c r="F18" s="20" t="s">
        <v>22</v>
      </c>
      <c r="G18" s="20" t="s">
        <v>23</v>
      </c>
      <c r="H18" s="20" t="s">
        <v>134</v>
      </c>
      <c r="I18" s="21">
        <v>741048</v>
      </c>
      <c r="J18" s="22"/>
    </row>
    <row r="19" spans="1:10" s="14" customFormat="1" ht="25.5" x14ac:dyDescent="0.15">
      <c r="A19" s="19" t="s">
        <v>170</v>
      </c>
      <c r="B19" s="20" t="s">
        <v>171</v>
      </c>
      <c r="C19" s="20" t="s">
        <v>172</v>
      </c>
      <c r="D19" s="20" t="s">
        <v>173</v>
      </c>
      <c r="E19" s="20" t="s">
        <v>133</v>
      </c>
      <c r="F19" s="20" t="s">
        <v>175</v>
      </c>
      <c r="G19" s="20" t="s">
        <v>176</v>
      </c>
      <c r="H19" s="20" t="s">
        <v>177</v>
      </c>
      <c r="I19" s="21">
        <v>2305612</v>
      </c>
      <c r="J19" s="22"/>
    </row>
    <row r="20" spans="1:10" s="14" customFormat="1" ht="25.5" x14ac:dyDescent="0.15">
      <c r="A20" s="19" t="s">
        <v>152</v>
      </c>
      <c r="B20" s="20" t="s">
        <v>132</v>
      </c>
      <c r="C20" s="20" t="s">
        <v>187</v>
      </c>
      <c r="D20" s="20" t="s">
        <v>188</v>
      </c>
      <c r="E20" s="20" t="s">
        <v>133</v>
      </c>
      <c r="F20" s="20" t="s">
        <v>22</v>
      </c>
      <c r="G20" s="20" t="s">
        <v>23</v>
      </c>
      <c r="H20" s="20" t="s">
        <v>189</v>
      </c>
      <c r="I20" s="21">
        <v>497900</v>
      </c>
      <c r="J20" s="22"/>
    </row>
    <row r="21" spans="1:10" s="14" customFormat="1" ht="25.5" x14ac:dyDescent="0.15">
      <c r="A21" s="19" t="s">
        <v>129</v>
      </c>
      <c r="B21" s="20" t="s">
        <v>130</v>
      </c>
      <c r="C21" s="20" t="s">
        <v>131</v>
      </c>
      <c r="D21" s="20" t="s">
        <v>132</v>
      </c>
      <c r="E21" s="20" t="s">
        <v>135</v>
      </c>
      <c r="F21" s="20" t="s">
        <v>22</v>
      </c>
      <c r="G21" s="20" t="s">
        <v>23</v>
      </c>
      <c r="H21" s="20" t="s">
        <v>134</v>
      </c>
      <c r="I21" s="21">
        <v>1660000</v>
      </c>
      <c r="J21" s="22"/>
    </row>
    <row r="22" spans="1:10" s="14" customFormat="1" ht="25.5" x14ac:dyDescent="0.15">
      <c r="A22" s="19" t="s">
        <v>152</v>
      </c>
      <c r="B22" s="20" t="s">
        <v>132</v>
      </c>
      <c r="C22" s="20" t="s">
        <v>187</v>
      </c>
      <c r="D22" s="20" t="s">
        <v>188</v>
      </c>
      <c r="E22" s="20" t="s">
        <v>135</v>
      </c>
      <c r="F22" s="20" t="s">
        <v>22</v>
      </c>
      <c r="G22" s="20" t="s">
        <v>23</v>
      </c>
      <c r="H22" s="20" t="s">
        <v>189</v>
      </c>
      <c r="I22" s="21">
        <v>340000</v>
      </c>
      <c r="J22" s="22"/>
    </row>
    <row r="23" spans="1:10" s="14" customFormat="1" ht="25.5" x14ac:dyDescent="0.15">
      <c r="A23" s="19" t="s">
        <v>237</v>
      </c>
      <c r="B23" s="20" t="s">
        <v>233</v>
      </c>
      <c r="C23" s="20" t="s">
        <v>238</v>
      </c>
      <c r="D23" s="20" t="s">
        <v>239</v>
      </c>
      <c r="E23" s="20" t="s">
        <v>135</v>
      </c>
      <c r="F23" s="20" t="s">
        <v>240</v>
      </c>
      <c r="G23" s="20" t="s">
        <v>241</v>
      </c>
      <c r="H23" s="20" t="s">
        <v>242</v>
      </c>
      <c r="I23" s="21">
        <v>1100000</v>
      </c>
      <c r="J23" s="22"/>
    </row>
    <row r="24" spans="1:10" s="14" customFormat="1" ht="25.5" x14ac:dyDescent="0.15">
      <c r="A24" s="19" t="s">
        <v>129</v>
      </c>
      <c r="B24" s="20" t="s">
        <v>130</v>
      </c>
      <c r="C24" s="20" t="s">
        <v>131</v>
      </c>
      <c r="D24" s="20" t="s">
        <v>132</v>
      </c>
      <c r="E24" s="20" t="s">
        <v>136</v>
      </c>
      <c r="F24" s="20" t="s">
        <v>22</v>
      </c>
      <c r="G24" s="20" t="s">
        <v>23</v>
      </c>
      <c r="H24" s="20" t="s">
        <v>134</v>
      </c>
      <c r="I24" s="21">
        <v>418916</v>
      </c>
      <c r="J24" s="22"/>
    </row>
    <row r="25" spans="1:10" s="14" customFormat="1" ht="25.5" x14ac:dyDescent="0.15">
      <c r="A25" s="19" t="s">
        <v>152</v>
      </c>
      <c r="B25" s="20" t="s">
        <v>132</v>
      </c>
      <c r="C25" s="20" t="s">
        <v>187</v>
      </c>
      <c r="D25" s="20" t="s">
        <v>188</v>
      </c>
      <c r="E25" s="20" t="s">
        <v>136</v>
      </c>
      <c r="F25" s="20" t="s">
        <v>22</v>
      </c>
      <c r="G25" s="20" t="s">
        <v>23</v>
      </c>
      <c r="H25" s="20" t="s">
        <v>189</v>
      </c>
      <c r="I25" s="21">
        <v>330000</v>
      </c>
      <c r="J25" s="22"/>
    </row>
    <row r="26" spans="1:10" s="14" customFormat="1" ht="38.25" x14ac:dyDescent="0.15">
      <c r="A26" s="19" t="s">
        <v>146</v>
      </c>
      <c r="B26" s="20" t="s">
        <v>130</v>
      </c>
      <c r="C26" s="20" t="s">
        <v>129</v>
      </c>
      <c r="D26" s="20" t="s">
        <v>147</v>
      </c>
      <c r="E26" s="20" t="s">
        <v>148</v>
      </c>
      <c r="F26" s="20" t="s">
        <v>28</v>
      </c>
      <c r="G26" s="20" t="s">
        <v>29</v>
      </c>
      <c r="H26" s="20" t="s">
        <v>149</v>
      </c>
      <c r="I26" s="21">
        <v>3000000</v>
      </c>
      <c r="J26" s="22"/>
    </row>
    <row r="27" spans="1:10" s="14" customFormat="1" ht="38.25" x14ac:dyDescent="0.15">
      <c r="A27" s="19" t="s">
        <v>150</v>
      </c>
      <c r="B27" s="20" t="s">
        <v>151</v>
      </c>
      <c r="C27" s="20" t="s">
        <v>152</v>
      </c>
      <c r="D27" s="20" t="s">
        <v>153</v>
      </c>
      <c r="E27" s="20" t="s">
        <v>148</v>
      </c>
      <c r="F27" s="20" t="s">
        <v>154</v>
      </c>
      <c r="G27" s="20" t="s">
        <v>155</v>
      </c>
      <c r="H27" s="20" t="s">
        <v>156</v>
      </c>
      <c r="I27" s="21">
        <v>4100000</v>
      </c>
      <c r="J27" s="22"/>
    </row>
    <row r="28" spans="1:10" s="14" customFormat="1" ht="25.5" x14ac:dyDescent="0.15">
      <c r="A28" s="19" t="s">
        <v>129</v>
      </c>
      <c r="B28" s="20" t="s">
        <v>130</v>
      </c>
      <c r="C28" s="20" t="s">
        <v>131</v>
      </c>
      <c r="D28" s="20" t="s">
        <v>132</v>
      </c>
      <c r="E28" s="20" t="s">
        <v>157</v>
      </c>
      <c r="F28" s="20" t="s">
        <v>22</v>
      </c>
      <c r="G28" s="20" t="s">
        <v>23</v>
      </c>
      <c r="H28" s="20" t="s">
        <v>134</v>
      </c>
      <c r="I28" s="21">
        <v>160000</v>
      </c>
      <c r="J28" s="22"/>
    </row>
    <row r="29" spans="1:10" s="14" customFormat="1" ht="25.5" x14ac:dyDescent="0.15">
      <c r="A29" s="19" t="s">
        <v>152</v>
      </c>
      <c r="B29" s="20" t="s">
        <v>132</v>
      </c>
      <c r="C29" s="20" t="s">
        <v>187</v>
      </c>
      <c r="D29" s="20" t="s">
        <v>188</v>
      </c>
      <c r="E29" s="20" t="s">
        <v>157</v>
      </c>
      <c r="F29" s="20" t="s">
        <v>22</v>
      </c>
      <c r="G29" s="20" t="s">
        <v>23</v>
      </c>
      <c r="H29" s="20" t="s">
        <v>189</v>
      </c>
      <c r="I29" s="21">
        <v>1830000</v>
      </c>
      <c r="J29" s="22"/>
    </row>
    <row r="30" spans="1:10" s="14" customFormat="1" x14ac:dyDescent="0.15">
      <c r="A30" s="19"/>
      <c r="B30" s="20"/>
      <c r="C30" s="20"/>
      <c r="D30" s="20"/>
      <c r="E30" s="20"/>
      <c r="F30" s="20"/>
      <c r="G30" s="20"/>
      <c r="H30" s="20"/>
      <c r="I30" s="21"/>
      <c r="J30" s="22"/>
    </row>
    <row r="31" spans="1:10" s="14" customFormat="1" ht="13.5" thickBot="1" x14ac:dyDescent="0.2">
      <c r="A31" s="19"/>
      <c r="B31" s="20"/>
      <c r="C31" s="20"/>
      <c r="D31" s="20"/>
      <c r="E31" s="20"/>
      <c r="F31" s="20"/>
      <c r="G31" s="20"/>
      <c r="H31" s="20"/>
      <c r="I31" s="21"/>
      <c r="J31" s="22"/>
    </row>
    <row r="32" spans="1:10" s="14" customFormat="1" ht="13.5" thickBot="1" x14ac:dyDescent="0.2">
      <c r="A32" s="39" t="s">
        <v>12</v>
      </c>
      <c r="B32" s="40"/>
      <c r="C32" s="40"/>
      <c r="D32" s="40"/>
      <c r="E32" s="40"/>
      <c r="F32" s="40"/>
      <c r="G32" s="40"/>
      <c r="H32" s="40"/>
      <c r="I32" s="26">
        <f>SUM(I8:I31)</f>
        <v>107122864</v>
      </c>
      <c r="J32" s="25"/>
    </row>
    <row r="34" spans="1:13" ht="13.5" thickBot="1" x14ac:dyDescent="0.2">
      <c r="A34" s="8" t="s">
        <v>13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x14ac:dyDescent="0.15">
      <c r="A35" s="31" t="s">
        <v>14</v>
      </c>
      <c r="B35" s="32"/>
      <c r="C35" s="32"/>
      <c r="D35" s="1"/>
      <c r="E35" s="2">
        <f>I6</f>
        <v>108395000</v>
      </c>
    </row>
    <row r="36" spans="1:13" x14ac:dyDescent="0.15">
      <c r="A36" s="33" t="s">
        <v>15</v>
      </c>
      <c r="B36" s="34"/>
      <c r="C36" s="34"/>
      <c r="D36" s="3">
        <f>I32</f>
        <v>107122864</v>
      </c>
      <c r="E36" s="4"/>
    </row>
    <row r="37" spans="1:13" x14ac:dyDescent="0.15">
      <c r="A37" s="33" t="s">
        <v>16</v>
      </c>
      <c r="B37" s="34"/>
      <c r="C37" s="34"/>
      <c r="D37" s="3">
        <f>+E35-D36</f>
        <v>1272136</v>
      </c>
      <c r="E37" s="4"/>
    </row>
    <row r="38" spans="1:13" ht="13.5" thickBot="1" x14ac:dyDescent="0.2">
      <c r="A38" s="35" t="s">
        <v>17</v>
      </c>
      <c r="B38" s="36"/>
      <c r="C38" s="36"/>
      <c r="D38" s="5">
        <f>SUM(E34:E37)</f>
        <v>108395000</v>
      </c>
      <c r="E38" s="6">
        <f>SUM(E35:E37)</f>
        <v>108395000</v>
      </c>
      <c r="F38" s="30"/>
      <c r="G38" s="30"/>
      <c r="I38" s="30"/>
      <c r="J38" s="30"/>
    </row>
    <row r="39" spans="1:13" x14ac:dyDescent="0.15">
      <c r="F39" s="27" t="s">
        <v>18</v>
      </c>
      <c r="J39" s="29" t="s">
        <v>20</v>
      </c>
    </row>
    <row r="40" spans="1:13" x14ac:dyDescent="0.15">
      <c r="A40" s="27" t="s">
        <v>267</v>
      </c>
      <c r="F40" s="27" t="s">
        <v>19</v>
      </c>
      <c r="J40" s="29" t="s">
        <v>21</v>
      </c>
    </row>
  </sheetData>
  <mergeCells count="10">
    <mergeCell ref="A35:C35"/>
    <mergeCell ref="A36:C36"/>
    <mergeCell ref="A37:C37"/>
    <mergeCell ref="A38:C38"/>
    <mergeCell ref="A1:J1"/>
    <mergeCell ref="A2:J2"/>
    <mergeCell ref="A4:J4"/>
    <mergeCell ref="A6:H6"/>
    <mergeCell ref="I6:J6"/>
    <mergeCell ref="A32:H32"/>
  </mergeCells>
  <pageMargins left="0.39370078740157483" right="0.39370078740157483" top="0.39370078740157483" bottom="0.59055118110236227" header="0.39370078740157483" footer="0.39370078740157483"/>
  <pageSetup orientation="landscape" horizontalDpi="0" verticalDpi="0" r:id="rId1"/>
  <headerFooter>
    <oddFooter>&amp;L&amp;F&amp;C&amp;A&amp;R&amp;P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19" workbookViewId="0">
      <selection activeCell="A44" sqref="A44"/>
    </sheetView>
  </sheetViews>
  <sheetFormatPr baseColWidth="10" defaultRowHeight="12.75" x14ac:dyDescent="0.15"/>
  <cols>
    <col min="1" max="1" width="13" style="14" customWidth="1"/>
    <col min="2" max="2" width="13.83203125" style="14" customWidth="1"/>
    <col min="3" max="3" width="12.83203125" style="14" customWidth="1"/>
    <col min="4" max="4" width="13.83203125" style="14" customWidth="1"/>
    <col min="5" max="5" width="18" style="14" customWidth="1"/>
    <col min="6" max="6" width="9" style="14" customWidth="1"/>
    <col min="7" max="7" width="30" style="14" customWidth="1"/>
    <col min="8" max="8" width="44" style="14" customWidth="1"/>
    <col min="9" max="9" width="16.83203125" style="14" customWidth="1"/>
    <col min="10" max="10" width="6.83203125" style="14" customWidth="1"/>
    <col min="11" max="16384" width="12" style="14"/>
  </cols>
  <sheetData>
    <row r="1" spans="1:10" x14ac:dyDescent="0.1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1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</row>
    <row r="4" spans="1:10" ht="50.25" customHeight="1" x14ac:dyDescent="0.15">
      <c r="A4" s="37" t="s">
        <v>169</v>
      </c>
      <c r="B4" s="37"/>
      <c r="C4" s="37"/>
      <c r="D4" s="37"/>
      <c r="E4" s="37"/>
      <c r="F4" s="37"/>
      <c r="G4" s="37"/>
      <c r="H4" s="37"/>
      <c r="I4" s="37"/>
      <c r="J4" s="37"/>
    </row>
    <row r="6" spans="1:10" ht="13.5" thickBot="1" x14ac:dyDescent="0.2">
      <c r="A6" s="41" t="s">
        <v>11</v>
      </c>
      <c r="B6" s="41"/>
      <c r="C6" s="41"/>
      <c r="D6" s="41"/>
      <c r="E6" s="41"/>
      <c r="F6" s="41"/>
      <c r="G6" s="41"/>
      <c r="H6" s="41"/>
      <c r="I6" s="38">
        <v>260956183</v>
      </c>
      <c r="J6" s="38"/>
    </row>
    <row r="7" spans="1:10" ht="51.75" thickBot="1" x14ac:dyDescent="0.2">
      <c r="A7" s="23" t="s">
        <v>2</v>
      </c>
      <c r="B7" s="24" t="s">
        <v>3</v>
      </c>
      <c r="C7" s="24" t="s">
        <v>4</v>
      </c>
      <c r="D7" s="24" t="s">
        <v>3</v>
      </c>
      <c r="E7" s="24" t="s">
        <v>5</v>
      </c>
      <c r="F7" s="24" t="s">
        <v>7</v>
      </c>
      <c r="G7" s="24" t="s">
        <v>6</v>
      </c>
      <c r="H7" s="24" t="s">
        <v>8</v>
      </c>
      <c r="I7" s="24" t="s">
        <v>9</v>
      </c>
      <c r="J7" s="25" t="s">
        <v>10</v>
      </c>
    </row>
    <row r="8" spans="1:10" ht="25.5" x14ac:dyDescent="0.15">
      <c r="A8" s="10" t="s">
        <v>170</v>
      </c>
      <c r="B8" s="11" t="s">
        <v>171</v>
      </c>
      <c r="C8" s="11" t="s">
        <v>172</v>
      </c>
      <c r="D8" s="11" t="s">
        <v>173</v>
      </c>
      <c r="E8" s="11" t="s">
        <v>174</v>
      </c>
      <c r="F8" s="11" t="s">
        <v>175</v>
      </c>
      <c r="G8" s="11" t="s">
        <v>176</v>
      </c>
      <c r="H8" s="11" t="s">
        <v>177</v>
      </c>
      <c r="I8" s="12">
        <v>19148358</v>
      </c>
      <c r="J8" s="13"/>
    </row>
    <row r="9" spans="1:10" ht="38.25" x14ac:dyDescent="0.15">
      <c r="A9" s="10" t="s">
        <v>232</v>
      </c>
      <c r="B9" s="11" t="s">
        <v>233</v>
      </c>
      <c r="C9" s="11" t="s">
        <v>234</v>
      </c>
      <c r="D9" s="11" t="s">
        <v>235</v>
      </c>
      <c r="E9" s="11" t="s">
        <v>174</v>
      </c>
      <c r="F9" s="11" t="s">
        <v>184</v>
      </c>
      <c r="G9" s="11" t="s">
        <v>185</v>
      </c>
      <c r="H9" s="11" t="s">
        <v>236</v>
      </c>
      <c r="I9" s="12">
        <v>17670642</v>
      </c>
      <c r="J9" s="13"/>
    </row>
    <row r="10" spans="1:10" ht="38.25" x14ac:dyDescent="0.15">
      <c r="A10" s="15" t="s">
        <v>190</v>
      </c>
      <c r="B10" s="16" t="s">
        <v>171</v>
      </c>
      <c r="C10" s="16" t="s">
        <v>191</v>
      </c>
      <c r="D10" s="16" t="s">
        <v>192</v>
      </c>
      <c r="E10" s="16" t="s">
        <v>193</v>
      </c>
      <c r="F10" s="16" t="s">
        <v>194</v>
      </c>
      <c r="G10" s="16" t="s">
        <v>195</v>
      </c>
      <c r="H10" s="16" t="s">
        <v>196</v>
      </c>
      <c r="I10" s="17">
        <v>8000000</v>
      </c>
      <c r="J10" s="18"/>
    </row>
    <row r="11" spans="1:10" ht="38.25" x14ac:dyDescent="0.15">
      <c r="A11" s="15" t="s">
        <v>197</v>
      </c>
      <c r="B11" s="16" t="s">
        <v>180</v>
      </c>
      <c r="C11" s="16" t="s">
        <v>198</v>
      </c>
      <c r="D11" s="16" t="s">
        <v>199</v>
      </c>
      <c r="E11" s="16" t="s">
        <v>193</v>
      </c>
      <c r="F11" s="16" t="s">
        <v>200</v>
      </c>
      <c r="G11" s="16" t="s">
        <v>201</v>
      </c>
      <c r="H11" s="16" t="s">
        <v>202</v>
      </c>
      <c r="I11" s="17">
        <v>8000000</v>
      </c>
      <c r="J11" s="18"/>
    </row>
    <row r="12" spans="1:10" ht="25.5" x14ac:dyDescent="0.15">
      <c r="A12" s="15" t="s">
        <v>237</v>
      </c>
      <c r="B12" s="16" t="s">
        <v>233</v>
      </c>
      <c r="C12" s="16" t="s">
        <v>238</v>
      </c>
      <c r="D12" s="16" t="s">
        <v>239</v>
      </c>
      <c r="E12" s="16" t="s">
        <v>193</v>
      </c>
      <c r="F12" s="16" t="s">
        <v>240</v>
      </c>
      <c r="G12" s="16" t="s">
        <v>241</v>
      </c>
      <c r="H12" s="16" t="s">
        <v>242</v>
      </c>
      <c r="I12" s="17">
        <v>364820</v>
      </c>
      <c r="J12" s="18"/>
    </row>
    <row r="13" spans="1:10" ht="25.5" x14ac:dyDescent="0.15">
      <c r="A13" s="15" t="s">
        <v>243</v>
      </c>
      <c r="B13" s="16" t="s">
        <v>244</v>
      </c>
      <c r="C13" s="16" t="s">
        <v>245</v>
      </c>
      <c r="D13" s="16" t="s">
        <v>246</v>
      </c>
      <c r="E13" s="16" t="s">
        <v>193</v>
      </c>
      <c r="F13" s="16" t="s">
        <v>78</v>
      </c>
      <c r="G13" s="16" t="s">
        <v>79</v>
      </c>
      <c r="H13" s="16" t="s">
        <v>247</v>
      </c>
      <c r="I13" s="17">
        <v>5743680</v>
      </c>
      <c r="J13" s="18"/>
    </row>
    <row r="14" spans="1:10" ht="25.5" x14ac:dyDescent="0.15">
      <c r="A14" s="15" t="s">
        <v>249</v>
      </c>
      <c r="B14" s="16" t="s">
        <v>250</v>
      </c>
      <c r="C14" s="16" t="s">
        <v>251</v>
      </c>
      <c r="D14" s="16" t="s">
        <v>235</v>
      </c>
      <c r="E14" s="16" t="s">
        <v>252</v>
      </c>
      <c r="F14" s="16" t="s">
        <v>46</v>
      </c>
      <c r="G14" s="16" t="s">
        <v>47</v>
      </c>
      <c r="H14" s="16" t="s">
        <v>48</v>
      </c>
      <c r="I14" s="17">
        <v>16254144</v>
      </c>
      <c r="J14" s="18"/>
    </row>
    <row r="15" spans="1:10" ht="25.5" x14ac:dyDescent="0.15">
      <c r="A15" s="15" t="s">
        <v>137</v>
      </c>
      <c r="B15" s="16" t="s">
        <v>138</v>
      </c>
      <c r="C15" s="16" t="s">
        <v>137</v>
      </c>
      <c r="D15" s="16" t="s">
        <v>141</v>
      </c>
      <c r="E15" s="16" t="s">
        <v>209</v>
      </c>
      <c r="F15" s="16" t="s">
        <v>39</v>
      </c>
      <c r="G15" s="16" t="s">
        <v>40</v>
      </c>
      <c r="H15" s="16" t="s">
        <v>143</v>
      </c>
      <c r="I15" s="17">
        <v>16800000</v>
      </c>
      <c r="J15" s="18"/>
    </row>
    <row r="16" spans="1:10" ht="25.5" x14ac:dyDescent="0.15">
      <c r="A16" s="15" t="s">
        <v>139</v>
      </c>
      <c r="B16" s="16" t="s">
        <v>138</v>
      </c>
      <c r="C16" s="16" t="s">
        <v>139</v>
      </c>
      <c r="D16" s="16" t="s">
        <v>141</v>
      </c>
      <c r="E16" s="16" t="s">
        <v>209</v>
      </c>
      <c r="F16" s="16" t="s">
        <v>24</v>
      </c>
      <c r="G16" s="16" t="s">
        <v>25</v>
      </c>
      <c r="H16" s="16" t="s">
        <v>144</v>
      </c>
      <c r="I16" s="17">
        <v>16800000</v>
      </c>
      <c r="J16" s="18"/>
    </row>
    <row r="17" spans="1:10" ht="25.5" x14ac:dyDescent="0.15">
      <c r="A17" s="15" t="s">
        <v>140</v>
      </c>
      <c r="B17" s="16" t="s">
        <v>138</v>
      </c>
      <c r="C17" s="16" t="s">
        <v>140</v>
      </c>
      <c r="D17" s="16" t="s">
        <v>141</v>
      </c>
      <c r="E17" s="16" t="s">
        <v>209</v>
      </c>
      <c r="F17" s="16" t="s">
        <v>26</v>
      </c>
      <c r="G17" s="16" t="s">
        <v>27</v>
      </c>
      <c r="H17" s="16" t="s">
        <v>145</v>
      </c>
      <c r="I17" s="17">
        <v>16800000</v>
      </c>
      <c r="J17" s="18"/>
    </row>
    <row r="18" spans="1:10" ht="38.25" x14ac:dyDescent="0.15">
      <c r="A18" s="15" t="s">
        <v>146</v>
      </c>
      <c r="B18" s="16" t="s">
        <v>130</v>
      </c>
      <c r="C18" s="16" t="s">
        <v>129</v>
      </c>
      <c r="D18" s="16" t="s">
        <v>147</v>
      </c>
      <c r="E18" s="16" t="s">
        <v>210</v>
      </c>
      <c r="F18" s="16" t="s">
        <v>28</v>
      </c>
      <c r="G18" s="16" t="s">
        <v>29</v>
      </c>
      <c r="H18" s="16" t="s">
        <v>149</v>
      </c>
      <c r="I18" s="17">
        <v>17000000</v>
      </c>
      <c r="J18" s="18"/>
    </row>
    <row r="19" spans="1:10" ht="25.5" x14ac:dyDescent="0.15">
      <c r="A19" s="15" t="s">
        <v>150</v>
      </c>
      <c r="B19" s="16" t="s">
        <v>151</v>
      </c>
      <c r="C19" s="16" t="s">
        <v>152</v>
      </c>
      <c r="D19" s="16" t="s">
        <v>153</v>
      </c>
      <c r="E19" s="16" t="s">
        <v>210</v>
      </c>
      <c r="F19" s="16" t="s">
        <v>154</v>
      </c>
      <c r="G19" s="16" t="s">
        <v>155</v>
      </c>
      <c r="H19" s="16" t="s">
        <v>156</v>
      </c>
      <c r="I19" s="17">
        <v>6000000</v>
      </c>
      <c r="J19" s="18"/>
    </row>
    <row r="20" spans="1:10" ht="25.5" x14ac:dyDescent="0.15">
      <c r="A20" s="15" t="s">
        <v>253</v>
      </c>
      <c r="B20" s="16" t="s">
        <v>250</v>
      </c>
      <c r="C20" s="16" t="s">
        <v>237</v>
      </c>
      <c r="D20" s="16" t="s">
        <v>239</v>
      </c>
      <c r="E20" s="16" t="s">
        <v>210</v>
      </c>
      <c r="F20" s="16" t="s">
        <v>154</v>
      </c>
      <c r="G20" s="16" t="s">
        <v>155</v>
      </c>
      <c r="H20" s="16" t="s">
        <v>254</v>
      </c>
      <c r="I20" s="17">
        <v>8080000</v>
      </c>
      <c r="J20" s="18"/>
    </row>
    <row r="21" spans="1:10" ht="38.25" x14ac:dyDescent="0.15">
      <c r="A21" s="15" t="s">
        <v>251</v>
      </c>
      <c r="B21" s="16" t="s">
        <v>250</v>
      </c>
      <c r="C21" s="16" t="s">
        <v>253</v>
      </c>
      <c r="D21" s="16" t="s">
        <v>255</v>
      </c>
      <c r="E21" s="16" t="s">
        <v>210</v>
      </c>
      <c r="F21" s="16" t="s">
        <v>41</v>
      </c>
      <c r="G21" s="16" t="s">
        <v>42</v>
      </c>
      <c r="H21" s="16" t="s">
        <v>43</v>
      </c>
      <c r="I21" s="17">
        <v>10958000</v>
      </c>
      <c r="J21" s="18"/>
    </row>
    <row r="22" spans="1:10" ht="25.5" x14ac:dyDescent="0.15">
      <c r="A22" s="15" t="s">
        <v>245</v>
      </c>
      <c r="B22" s="16" t="s">
        <v>256</v>
      </c>
      <c r="C22" s="16" t="s">
        <v>243</v>
      </c>
      <c r="D22" s="16" t="s">
        <v>256</v>
      </c>
      <c r="E22" s="16" t="s">
        <v>210</v>
      </c>
      <c r="F22" s="16" t="s">
        <v>28</v>
      </c>
      <c r="G22" s="16" t="s">
        <v>29</v>
      </c>
      <c r="H22" s="16" t="s">
        <v>257</v>
      </c>
      <c r="I22" s="17">
        <v>3000000</v>
      </c>
      <c r="J22" s="18"/>
    </row>
    <row r="23" spans="1:10" ht="38.25" x14ac:dyDescent="0.15">
      <c r="A23" s="15" t="s">
        <v>258</v>
      </c>
      <c r="B23" s="16" t="s">
        <v>250</v>
      </c>
      <c r="C23" s="16" t="s">
        <v>249</v>
      </c>
      <c r="D23" s="16" t="s">
        <v>259</v>
      </c>
      <c r="E23" s="16" t="s">
        <v>260</v>
      </c>
      <c r="F23" s="16" t="s">
        <v>194</v>
      </c>
      <c r="G23" s="16" t="s">
        <v>195</v>
      </c>
      <c r="H23" s="16" t="s">
        <v>261</v>
      </c>
      <c r="I23" s="17">
        <v>6000000</v>
      </c>
      <c r="J23" s="18"/>
    </row>
    <row r="24" spans="1:10" ht="25.5" x14ac:dyDescent="0.15">
      <c r="A24" s="15" t="s">
        <v>166</v>
      </c>
      <c r="B24" s="16" t="s">
        <v>167</v>
      </c>
      <c r="C24" s="16" t="s">
        <v>150</v>
      </c>
      <c r="D24" s="16" t="s">
        <v>167</v>
      </c>
      <c r="E24" s="16" t="s">
        <v>30</v>
      </c>
      <c r="F24" s="16" t="s">
        <v>120</v>
      </c>
      <c r="G24" s="16" t="s">
        <v>121</v>
      </c>
      <c r="H24" s="16" t="s">
        <v>216</v>
      </c>
      <c r="I24" s="17">
        <v>1505012</v>
      </c>
      <c r="J24" s="18"/>
    </row>
    <row r="25" spans="1:10" ht="25.5" x14ac:dyDescent="0.15">
      <c r="A25" s="15" t="s">
        <v>217</v>
      </c>
      <c r="B25" s="16" t="s">
        <v>218</v>
      </c>
      <c r="C25" s="16" t="s">
        <v>166</v>
      </c>
      <c r="D25" s="16" t="s">
        <v>218</v>
      </c>
      <c r="E25" s="16" t="s">
        <v>30</v>
      </c>
      <c r="F25" s="16" t="s">
        <v>120</v>
      </c>
      <c r="G25" s="16" t="s">
        <v>121</v>
      </c>
      <c r="H25" s="16" t="s">
        <v>216</v>
      </c>
      <c r="I25" s="17">
        <v>1902036</v>
      </c>
      <c r="J25" s="18"/>
    </row>
    <row r="26" spans="1:10" ht="25.5" x14ac:dyDescent="0.15">
      <c r="A26" s="15" t="s">
        <v>219</v>
      </c>
      <c r="B26" s="16" t="s">
        <v>188</v>
      </c>
      <c r="C26" s="16" t="s">
        <v>220</v>
      </c>
      <c r="D26" s="16" t="s">
        <v>188</v>
      </c>
      <c r="E26" s="16" t="s">
        <v>30</v>
      </c>
      <c r="F26" s="16" t="s">
        <v>120</v>
      </c>
      <c r="G26" s="16" t="s">
        <v>121</v>
      </c>
      <c r="H26" s="16" t="s">
        <v>216</v>
      </c>
      <c r="I26" s="17">
        <v>1902036</v>
      </c>
      <c r="J26" s="18"/>
    </row>
    <row r="27" spans="1:10" ht="25.5" x14ac:dyDescent="0.15">
      <c r="A27" s="19" t="s">
        <v>181</v>
      </c>
      <c r="B27" s="20" t="s">
        <v>221</v>
      </c>
      <c r="C27" s="20" t="s">
        <v>197</v>
      </c>
      <c r="D27" s="20" t="s">
        <v>221</v>
      </c>
      <c r="E27" s="16" t="s">
        <v>30</v>
      </c>
      <c r="F27" s="16" t="s">
        <v>120</v>
      </c>
      <c r="G27" s="16" t="s">
        <v>121</v>
      </c>
      <c r="H27" s="16" t="s">
        <v>216</v>
      </c>
      <c r="I27" s="21">
        <v>3111587</v>
      </c>
      <c r="J27" s="18"/>
    </row>
    <row r="28" spans="1:10" ht="25.5" x14ac:dyDescent="0.15">
      <c r="A28" s="19" t="s">
        <v>238</v>
      </c>
      <c r="B28" s="20" t="s">
        <v>262</v>
      </c>
      <c r="C28" s="20" t="s">
        <v>211</v>
      </c>
      <c r="D28" s="20" t="s">
        <v>262</v>
      </c>
      <c r="E28" s="16" t="s">
        <v>30</v>
      </c>
      <c r="F28" s="16" t="s">
        <v>120</v>
      </c>
      <c r="G28" s="16" t="s">
        <v>121</v>
      </c>
      <c r="H28" s="16" t="s">
        <v>216</v>
      </c>
      <c r="I28" s="21">
        <v>1902116</v>
      </c>
      <c r="J28" s="18"/>
    </row>
    <row r="29" spans="1:10" ht="25.5" x14ac:dyDescent="0.15">
      <c r="A29" s="19" t="s">
        <v>234</v>
      </c>
      <c r="B29" s="20" t="s">
        <v>263</v>
      </c>
      <c r="C29" s="20" t="s">
        <v>232</v>
      </c>
      <c r="D29" s="20" t="s">
        <v>263</v>
      </c>
      <c r="E29" s="16" t="s">
        <v>30</v>
      </c>
      <c r="F29" s="16" t="s">
        <v>120</v>
      </c>
      <c r="G29" s="16" t="s">
        <v>121</v>
      </c>
      <c r="H29" s="16" t="s">
        <v>216</v>
      </c>
      <c r="I29" s="21">
        <v>1901476</v>
      </c>
      <c r="J29" s="18"/>
    </row>
    <row r="30" spans="1:10" ht="25.5" x14ac:dyDescent="0.15">
      <c r="A30" s="19" t="s">
        <v>264</v>
      </c>
      <c r="B30" s="20" t="s">
        <v>265</v>
      </c>
      <c r="C30" s="20" t="s">
        <v>258</v>
      </c>
      <c r="D30" s="20" t="s">
        <v>265</v>
      </c>
      <c r="E30" s="16" t="s">
        <v>30</v>
      </c>
      <c r="F30" s="16" t="s">
        <v>120</v>
      </c>
      <c r="G30" s="16" t="s">
        <v>121</v>
      </c>
      <c r="H30" s="16" t="s">
        <v>216</v>
      </c>
      <c r="I30" s="21">
        <v>173624</v>
      </c>
      <c r="J30" s="18"/>
    </row>
    <row r="31" spans="1:10" ht="25.5" x14ac:dyDescent="0.15">
      <c r="A31" s="19" t="s">
        <v>266</v>
      </c>
      <c r="B31" s="20" t="s">
        <v>256</v>
      </c>
      <c r="C31" s="20" t="s">
        <v>264</v>
      </c>
      <c r="D31" s="20" t="s">
        <v>256</v>
      </c>
      <c r="E31" s="16" t="s">
        <v>30</v>
      </c>
      <c r="F31" s="16" t="s">
        <v>120</v>
      </c>
      <c r="G31" s="16" t="s">
        <v>121</v>
      </c>
      <c r="H31" s="16" t="s">
        <v>216</v>
      </c>
      <c r="I31" s="21">
        <v>1902056</v>
      </c>
      <c r="J31" s="18"/>
    </row>
    <row r="32" spans="1:10" ht="25.5" x14ac:dyDescent="0.15">
      <c r="A32" s="19" t="s">
        <v>198</v>
      </c>
      <c r="B32" s="20" t="s">
        <v>188</v>
      </c>
      <c r="C32" s="20" t="s">
        <v>219</v>
      </c>
      <c r="D32" s="20" t="s">
        <v>222</v>
      </c>
      <c r="E32" s="20" t="s">
        <v>125</v>
      </c>
      <c r="F32" s="20" t="s">
        <v>33</v>
      </c>
      <c r="G32" s="20" t="s">
        <v>34</v>
      </c>
      <c r="H32" s="20" t="s">
        <v>223</v>
      </c>
      <c r="I32" s="21">
        <v>10300000</v>
      </c>
      <c r="J32" s="18"/>
    </row>
    <row r="33" spans="1:13" ht="25.5" x14ac:dyDescent="0.15">
      <c r="A33" s="19" t="s">
        <v>205</v>
      </c>
      <c r="B33" s="20" t="s">
        <v>224</v>
      </c>
      <c r="C33" s="20" t="s">
        <v>179</v>
      </c>
      <c r="D33" s="20" t="s">
        <v>225</v>
      </c>
      <c r="E33" s="20" t="s">
        <v>125</v>
      </c>
      <c r="F33" s="20" t="s">
        <v>226</v>
      </c>
      <c r="G33" s="20" t="s">
        <v>227</v>
      </c>
      <c r="H33" s="20" t="s">
        <v>228</v>
      </c>
      <c r="I33" s="21">
        <v>4000000</v>
      </c>
      <c r="J33" s="18"/>
    </row>
    <row r="34" spans="1:13" x14ac:dyDescent="0.15">
      <c r="A34" s="15"/>
      <c r="B34" s="16"/>
      <c r="C34" s="16"/>
      <c r="D34" s="16"/>
      <c r="E34" s="16"/>
      <c r="F34" s="16"/>
      <c r="G34" s="16"/>
      <c r="H34" s="16"/>
      <c r="I34" s="17"/>
      <c r="J34" s="18"/>
    </row>
    <row r="35" spans="1:13" ht="13.5" thickBot="1" x14ac:dyDescent="0.2">
      <c r="A35" s="19"/>
      <c r="B35" s="20"/>
      <c r="C35" s="20"/>
      <c r="D35" s="20"/>
      <c r="E35" s="20"/>
      <c r="F35" s="20"/>
      <c r="G35" s="20"/>
      <c r="H35" s="20"/>
      <c r="I35" s="21"/>
      <c r="J35" s="22"/>
    </row>
    <row r="36" spans="1:13" ht="13.5" thickBot="1" x14ac:dyDescent="0.2">
      <c r="A36" s="39" t="s">
        <v>12</v>
      </c>
      <c r="B36" s="40"/>
      <c r="C36" s="40"/>
      <c r="D36" s="40"/>
      <c r="E36" s="40"/>
      <c r="F36" s="40"/>
      <c r="G36" s="40"/>
      <c r="H36" s="40"/>
      <c r="I36" s="26">
        <f>SUM(I8:I35)</f>
        <v>205219587</v>
      </c>
      <c r="J36" s="25"/>
    </row>
    <row r="38" spans="1:13" s="27" customFormat="1" ht="13.5" thickBot="1" x14ac:dyDescent="0.2">
      <c r="A38" s="8" t="s">
        <v>13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x14ac:dyDescent="0.15">
      <c r="A39" s="31" t="s">
        <v>14</v>
      </c>
      <c r="B39" s="32"/>
      <c r="C39" s="32"/>
      <c r="D39" s="1"/>
      <c r="E39" s="2">
        <f>I6</f>
        <v>260956183</v>
      </c>
    </row>
    <row r="40" spans="1:13" x14ac:dyDescent="0.15">
      <c r="A40" s="33" t="s">
        <v>15</v>
      </c>
      <c r="B40" s="34"/>
      <c r="C40" s="34"/>
      <c r="D40" s="3">
        <f>I36</f>
        <v>205219587</v>
      </c>
      <c r="E40" s="4"/>
    </row>
    <row r="41" spans="1:13" x14ac:dyDescent="0.15">
      <c r="A41" s="33" t="s">
        <v>16</v>
      </c>
      <c r="B41" s="34"/>
      <c r="C41" s="34"/>
      <c r="D41" s="3">
        <f>+E39-D40</f>
        <v>55736596</v>
      </c>
      <c r="E41" s="4"/>
    </row>
    <row r="42" spans="1:13" ht="13.5" thickBot="1" x14ac:dyDescent="0.2">
      <c r="A42" s="35" t="s">
        <v>17</v>
      </c>
      <c r="B42" s="36"/>
      <c r="C42" s="36"/>
      <c r="D42" s="5">
        <f>SUM(E38:E41)</f>
        <v>260956183</v>
      </c>
      <c r="E42" s="6">
        <f>SUM(E39:E41)</f>
        <v>260956183</v>
      </c>
      <c r="F42" s="28"/>
      <c r="G42" s="28"/>
      <c r="I42" s="28"/>
      <c r="J42" s="28"/>
    </row>
    <row r="43" spans="1:13" x14ac:dyDescent="0.15">
      <c r="F43" s="27" t="s">
        <v>18</v>
      </c>
      <c r="G43" s="27"/>
      <c r="I43" s="27"/>
      <c r="J43" s="29" t="s">
        <v>20</v>
      </c>
    </row>
    <row r="44" spans="1:13" x14ac:dyDescent="0.15">
      <c r="A44" s="27" t="s">
        <v>267</v>
      </c>
      <c r="F44" s="27" t="s">
        <v>19</v>
      </c>
      <c r="G44" s="27"/>
      <c r="I44" s="27"/>
      <c r="J44" s="29" t="s">
        <v>21</v>
      </c>
    </row>
    <row r="52" s="27" customFormat="1" x14ac:dyDescent="0.15"/>
    <row r="53" s="27" customFormat="1" x14ac:dyDescent="0.15"/>
  </sheetData>
  <mergeCells count="10">
    <mergeCell ref="A39:C39"/>
    <mergeCell ref="A40:C40"/>
    <mergeCell ref="A41:C41"/>
    <mergeCell ref="A42:C42"/>
    <mergeCell ref="A1:J1"/>
    <mergeCell ref="A2:J2"/>
    <mergeCell ref="A4:J4"/>
    <mergeCell ref="A6:H6"/>
    <mergeCell ref="I6:J6"/>
    <mergeCell ref="A36:H36"/>
  </mergeCells>
  <pageMargins left="0.39370078740157483" right="0.39370078740157483" top="0.39370078740157483" bottom="0.59055118110236227" header="0.39370078740157483" footer="0.39370078740157483"/>
  <pageSetup scale="92" orientation="landscape" horizontalDpi="0" verticalDpi="0" r:id="rId1"/>
  <headerFooter>
    <oddFooter>&amp;L&amp;F&amp;C&amp;A&amp;R&amp;P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D27" sqref="D27"/>
    </sheetView>
  </sheetViews>
  <sheetFormatPr baseColWidth="10" defaultRowHeight="12.75" x14ac:dyDescent="0.15"/>
  <cols>
    <col min="1" max="1" width="13.1640625" style="27" customWidth="1"/>
    <col min="2" max="2" width="13" style="27" customWidth="1"/>
    <col min="3" max="3" width="10.83203125" style="27" customWidth="1"/>
    <col min="4" max="5" width="14" style="27" customWidth="1"/>
    <col min="6" max="6" width="7" style="27" customWidth="1"/>
    <col min="7" max="7" width="24.83203125" style="27" customWidth="1"/>
    <col min="8" max="8" width="34.83203125" style="27" customWidth="1"/>
    <col min="9" max="9" width="22.83203125" style="27" customWidth="1"/>
    <col min="10" max="10" width="10" style="27" customWidth="1"/>
    <col min="11" max="16384" width="12" style="27"/>
  </cols>
  <sheetData>
    <row r="1" spans="1:10" s="14" customFormat="1" x14ac:dyDescent="0.1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s="14" customFormat="1" x14ac:dyDescent="0.15">
      <c r="A2" s="37" t="s">
        <v>35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s="14" customFormat="1" x14ac:dyDescent="0.15"/>
    <row r="4" spans="1:10" s="14" customFormat="1" ht="55.5" customHeight="1" x14ac:dyDescent="0.15">
      <c r="A4" s="37" t="s">
        <v>178</v>
      </c>
      <c r="B4" s="37"/>
      <c r="C4" s="37"/>
      <c r="D4" s="37"/>
      <c r="E4" s="37"/>
      <c r="F4" s="37"/>
      <c r="G4" s="37"/>
      <c r="H4" s="37"/>
      <c r="I4" s="37"/>
      <c r="J4" s="37"/>
    </row>
    <row r="5" spans="1:10" s="14" customFormat="1" x14ac:dyDescent="0.15"/>
    <row r="6" spans="1:10" s="14" customFormat="1" ht="13.5" thickBot="1" x14ac:dyDescent="0.2">
      <c r="A6" s="41" t="s">
        <v>168</v>
      </c>
      <c r="B6" s="41"/>
      <c r="C6" s="41"/>
      <c r="D6" s="41"/>
      <c r="E6" s="41"/>
      <c r="F6" s="41"/>
      <c r="G6" s="41"/>
      <c r="H6" s="41"/>
      <c r="I6" s="38">
        <v>100590000</v>
      </c>
      <c r="J6" s="38"/>
    </row>
    <row r="7" spans="1:10" s="14" customFormat="1" ht="39" thickBot="1" x14ac:dyDescent="0.2">
      <c r="A7" s="23" t="s">
        <v>2</v>
      </c>
      <c r="B7" s="24" t="s">
        <v>3</v>
      </c>
      <c r="C7" s="24" t="s">
        <v>4</v>
      </c>
      <c r="D7" s="24" t="s">
        <v>3</v>
      </c>
      <c r="E7" s="24" t="s">
        <v>5</v>
      </c>
      <c r="F7" s="24" t="s">
        <v>7</v>
      </c>
      <c r="G7" s="24" t="s">
        <v>6</v>
      </c>
      <c r="H7" s="24" t="s">
        <v>8</v>
      </c>
      <c r="I7" s="24" t="s">
        <v>36</v>
      </c>
      <c r="J7" s="25" t="s">
        <v>10</v>
      </c>
    </row>
    <row r="8" spans="1:10" s="14" customFormat="1" ht="38.25" x14ac:dyDescent="0.15">
      <c r="A8" s="10" t="s">
        <v>179</v>
      </c>
      <c r="B8" s="11" t="s">
        <v>180</v>
      </c>
      <c r="C8" s="11" t="s">
        <v>181</v>
      </c>
      <c r="D8" s="11" t="s">
        <v>182</v>
      </c>
      <c r="E8" s="11" t="s">
        <v>183</v>
      </c>
      <c r="F8" s="11" t="s">
        <v>184</v>
      </c>
      <c r="G8" s="11" t="s">
        <v>185</v>
      </c>
      <c r="H8" s="11" t="s">
        <v>186</v>
      </c>
      <c r="I8" s="12">
        <v>22914500</v>
      </c>
      <c r="J8" s="13"/>
    </row>
    <row r="9" spans="1:10" s="14" customFormat="1" ht="38.25" x14ac:dyDescent="0.15">
      <c r="A9" s="10" t="s">
        <v>232</v>
      </c>
      <c r="B9" s="11" t="s">
        <v>233</v>
      </c>
      <c r="C9" s="11" t="s">
        <v>234</v>
      </c>
      <c r="D9" s="11" t="s">
        <v>235</v>
      </c>
      <c r="E9" s="11" t="s">
        <v>183</v>
      </c>
      <c r="F9" s="11" t="s">
        <v>184</v>
      </c>
      <c r="G9" s="11" t="s">
        <v>185</v>
      </c>
      <c r="H9" s="11" t="s">
        <v>236</v>
      </c>
      <c r="I9" s="12">
        <v>8229358</v>
      </c>
      <c r="J9" s="13"/>
    </row>
    <row r="10" spans="1:10" s="14" customFormat="1" ht="25.5" x14ac:dyDescent="0.15">
      <c r="A10" s="15" t="s">
        <v>203</v>
      </c>
      <c r="B10" s="16" t="s">
        <v>204</v>
      </c>
      <c r="C10" s="16" t="s">
        <v>205</v>
      </c>
      <c r="D10" s="16" t="s">
        <v>182</v>
      </c>
      <c r="E10" s="16" t="s">
        <v>66</v>
      </c>
      <c r="F10" s="16" t="s">
        <v>206</v>
      </c>
      <c r="G10" s="16" t="s">
        <v>207</v>
      </c>
      <c r="H10" s="16" t="s">
        <v>208</v>
      </c>
      <c r="I10" s="17">
        <v>12954811</v>
      </c>
      <c r="J10" s="18"/>
    </row>
    <row r="11" spans="1:10" s="14" customFormat="1" ht="38.25" x14ac:dyDescent="0.15">
      <c r="A11" s="15" t="s">
        <v>237</v>
      </c>
      <c r="B11" s="16" t="s">
        <v>233</v>
      </c>
      <c r="C11" s="16" t="s">
        <v>238</v>
      </c>
      <c r="D11" s="16" t="s">
        <v>239</v>
      </c>
      <c r="E11" s="16" t="s">
        <v>66</v>
      </c>
      <c r="F11" s="16" t="s">
        <v>240</v>
      </c>
      <c r="G11" s="16" t="s">
        <v>241</v>
      </c>
      <c r="H11" s="16" t="s">
        <v>242</v>
      </c>
      <c r="I11" s="12">
        <v>16235180</v>
      </c>
      <c r="J11" s="18"/>
    </row>
    <row r="12" spans="1:10" s="14" customFormat="1" ht="25.5" x14ac:dyDescent="0.15">
      <c r="A12" s="15" t="s">
        <v>243</v>
      </c>
      <c r="B12" s="16" t="s">
        <v>244</v>
      </c>
      <c r="C12" s="16" t="s">
        <v>245</v>
      </c>
      <c r="D12" s="16" t="s">
        <v>246</v>
      </c>
      <c r="E12" s="16" t="s">
        <v>66</v>
      </c>
      <c r="F12" s="16" t="s">
        <v>78</v>
      </c>
      <c r="G12" s="16" t="s">
        <v>79</v>
      </c>
      <c r="H12" s="16" t="s">
        <v>247</v>
      </c>
      <c r="I12" s="12">
        <v>1206151</v>
      </c>
      <c r="J12" s="18"/>
    </row>
    <row r="13" spans="1:10" s="14" customFormat="1" ht="38.25" x14ac:dyDescent="0.15">
      <c r="A13" s="15" t="s">
        <v>211</v>
      </c>
      <c r="B13" s="16" t="s">
        <v>212</v>
      </c>
      <c r="C13" s="16" t="s">
        <v>203</v>
      </c>
      <c r="D13" s="16" t="s">
        <v>213</v>
      </c>
      <c r="E13" s="16" t="s">
        <v>214</v>
      </c>
      <c r="F13" s="16" t="s">
        <v>49</v>
      </c>
      <c r="G13" s="16" t="s">
        <v>50</v>
      </c>
      <c r="H13" s="16" t="s">
        <v>215</v>
      </c>
      <c r="I13" s="17">
        <v>13845988</v>
      </c>
      <c r="J13" s="18"/>
    </row>
    <row r="14" spans="1:10" s="14" customFormat="1" x14ac:dyDescent="0.15">
      <c r="A14" s="19"/>
      <c r="B14" s="20"/>
      <c r="C14" s="20"/>
      <c r="D14" s="20"/>
      <c r="E14" s="20"/>
      <c r="F14" s="20"/>
      <c r="G14" s="20"/>
      <c r="H14" s="20"/>
      <c r="I14" s="21"/>
      <c r="J14" s="22"/>
    </row>
    <row r="15" spans="1:10" s="14" customFormat="1" ht="13.5" thickBot="1" x14ac:dyDescent="0.2">
      <c r="A15" s="19"/>
      <c r="B15" s="20"/>
      <c r="C15" s="20"/>
      <c r="D15" s="20"/>
      <c r="E15" s="20"/>
      <c r="F15" s="20"/>
      <c r="G15" s="20"/>
      <c r="H15" s="20"/>
      <c r="I15" s="21"/>
      <c r="J15" s="22"/>
    </row>
    <row r="16" spans="1:10" s="14" customFormat="1" ht="13.5" thickBot="1" x14ac:dyDescent="0.2">
      <c r="A16" s="39" t="s">
        <v>12</v>
      </c>
      <c r="B16" s="40"/>
      <c r="C16" s="40"/>
      <c r="D16" s="40"/>
      <c r="E16" s="40"/>
      <c r="F16" s="40"/>
      <c r="G16" s="40"/>
      <c r="H16" s="40"/>
      <c r="I16" s="26">
        <f>SUM(I8:I15)</f>
        <v>75385988</v>
      </c>
      <c r="J16" s="25"/>
    </row>
    <row r="18" spans="1:13" ht="13.5" thickBot="1" x14ac:dyDescent="0.2">
      <c r="A18" s="8" t="s">
        <v>13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x14ac:dyDescent="0.15">
      <c r="A19" s="31" t="s">
        <v>14</v>
      </c>
      <c r="B19" s="32"/>
      <c r="C19" s="32"/>
      <c r="D19" s="1"/>
      <c r="E19" s="2">
        <f>I6</f>
        <v>100590000</v>
      </c>
    </row>
    <row r="20" spans="1:13" x14ac:dyDescent="0.15">
      <c r="A20" s="33" t="s">
        <v>15</v>
      </c>
      <c r="B20" s="34"/>
      <c r="C20" s="34"/>
      <c r="D20" s="3">
        <f>I16</f>
        <v>75385988</v>
      </c>
      <c r="E20" s="4"/>
    </row>
    <row r="21" spans="1:13" x14ac:dyDescent="0.15">
      <c r="A21" s="33" t="s">
        <v>16</v>
      </c>
      <c r="B21" s="34"/>
      <c r="C21" s="34"/>
      <c r="D21" s="3">
        <f>+E19-D20</f>
        <v>25204012</v>
      </c>
      <c r="E21" s="4"/>
    </row>
    <row r="22" spans="1:13" ht="13.5" thickBot="1" x14ac:dyDescent="0.2">
      <c r="A22" s="35" t="s">
        <v>17</v>
      </c>
      <c r="B22" s="36"/>
      <c r="C22" s="36"/>
      <c r="D22" s="5">
        <f>SUM(E18:E21)</f>
        <v>100590000</v>
      </c>
      <c r="E22" s="6">
        <f>SUM(E19:E21)</f>
        <v>100590000</v>
      </c>
      <c r="F22" s="30"/>
      <c r="G22" s="30"/>
      <c r="I22" s="30"/>
      <c r="J22" s="30"/>
    </row>
    <row r="23" spans="1:13" x14ac:dyDescent="0.15">
      <c r="F23" s="27" t="s">
        <v>18</v>
      </c>
      <c r="J23" s="29" t="s">
        <v>20</v>
      </c>
    </row>
    <row r="24" spans="1:13" x14ac:dyDescent="0.15">
      <c r="A24" s="27" t="s">
        <v>267</v>
      </c>
      <c r="F24" s="27" t="s">
        <v>19</v>
      </c>
      <c r="J24" s="29" t="s">
        <v>21</v>
      </c>
    </row>
  </sheetData>
  <mergeCells count="10">
    <mergeCell ref="A19:C19"/>
    <mergeCell ref="A20:C20"/>
    <mergeCell ref="A21:C21"/>
    <mergeCell ref="A22:C22"/>
    <mergeCell ref="A1:J1"/>
    <mergeCell ref="A2:J2"/>
    <mergeCell ref="A4:J4"/>
    <mergeCell ref="A6:H6"/>
    <mergeCell ref="I6:J6"/>
    <mergeCell ref="A16:H16"/>
  </mergeCells>
  <pageMargins left="0.39370078740157483" right="0.39370078740157483" top="0.39370078740157483" bottom="0.59055118110236227" header="0.39370078740157483" footer="0.39370078740157483"/>
  <pageSetup orientation="landscape" horizontalDpi="0" verticalDpi="0" r:id="rId1"/>
  <headerFooter>
    <oddFooter>&amp;L&amp;F&amp;C&amp;A&amp;R&amp;P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E34" sqref="E34"/>
    </sheetView>
  </sheetViews>
  <sheetFormatPr baseColWidth="10" defaultRowHeight="12.75" x14ac:dyDescent="0.15"/>
  <cols>
    <col min="1" max="1" width="13.83203125" style="27" customWidth="1"/>
    <col min="2" max="2" width="12.83203125" style="27" customWidth="1"/>
    <col min="3" max="3" width="13" style="27" customWidth="1"/>
    <col min="4" max="5" width="12.83203125" style="27" customWidth="1"/>
    <col min="6" max="6" width="12" style="27" customWidth="1"/>
    <col min="7" max="7" width="23.83203125" style="27" customWidth="1"/>
    <col min="8" max="8" width="13" style="27" customWidth="1"/>
    <col min="9" max="9" width="34" style="27" customWidth="1"/>
    <col min="10" max="10" width="17.1640625" style="27" customWidth="1"/>
    <col min="11" max="16384" width="12" style="27"/>
  </cols>
  <sheetData>
    <row r="1" spans="1:13" s="14" customFormat="1" x14ac:dyDescent="0.1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3" s="14" customFormat="1" x14ac:dyDescent="0.15">
      <c r="A2" s="37" t="s">
        <v>230</v>
      </c>
      <c r="B2" s="37"/>
      <c r="C2" s="37"/>
      <c r="D2" s="37"/>
      <c r="E2" s="37"/>
      <c r="F2" s="37"/>
      <c r="G2" s="37"/>
      <c r="H2" s="37"/>
      <c r="I2" s="37"/>
      <c r="J2" s="37"/>
    </row>
    <row r="3" spans="1:13" s="14" customFormat="1" x14ac:dyDescent="0.15"/>
    <row r="4" spans="1:13" s="14" customFormat="1" ht="53.25" customHeight="1" x14ac:dyDescent="0.15">
      <c r="A4" s="37" t="s">
        <v>231</v>
      </c>
      <c r="B4" s="37"/>
      <c r="C4" s="37"/>
      <c r="D4" s="37"/>
      <c r="E4" s="37"/>
      <c r="F4" s="37"/>
      <c r="G4" s="37"/>
      <c r="H4" s="37"/>
      <c r="I4" s="37"/>
      <c r="J4" s="37"/>
    </row>
    <row r="5" spans="1:13" s="14" customFormat="1" x14ac:dyDescent="0.15"/>
    <row r="6" spans="1:13" s="14" customFormat="1" ht="13.5" thickBot="1" x14ac:dyDescent="0.2">
      <c r="A6" s="41" t="s">
        <v>269</v>
      </c>
      <c r="B6" s="41"/>
      <c r="C6" s="41"/>
      <c r="D6" s="41"/>
      <c r="E6" s="41"/>
      <c r="F6" s="41"/>
      <c r="G6" s="41"/>
      <c r="H6" s="41"/>
      <c r="I6" s="38">
        <v>10000000</v>
      </c>
      <c r="J6" s="38"/>
    </row>
    <row r="7" spans="1:13" s="14" customFormat="1" ht="26.25" thickBot="1" x14ac:dyDescent="0.2">
      <c r="A7" s="23" t="s">
        <v>2</v>
      </c>
      <c r="B7" s="24" t="s">
        <v>3</v>
      </c>
      <c r="C7" s="24" t="s">
        <v>4</v>
      </c>
      <c r="D7" s="24" t="s">
        <v>3</v>
      </c>
      <c r="E7" s="24" t="s">
        <v>5</v>
      </c>
      <c r="F7" s="24" t="s">
        <v>7</v>
      </c>
      <c r="G7" s="24" t="s">
        <v>6</v>
      </c>
      <c r="H7" s="24" t="s">
        <v>8</v>
      </c>
      <c r="I7" s="24" t="s">
        <v>268</v>
      </c>
      <c r="J7" s="25" t="s">
        <v>10</v>
      </c>
    </row>
    <row r="8" spans="1:13" s="14" customFormat="1" x14ac:dyDescent="0.15">
      <c r="A8" s="10"/>
      <c r="B8" s="11"/>
      <c r="C8" s="11"/>
      <c r="D8" s="11"/>
      <c r="E8" s="11"/>
      <c r="F8" s="11"/>
      <c r="G8" s="11"/>
      <c r="H8" s="11"/>
      <c r="I8" s="12"/>
      <c r="J8" s="13"/>
    </row>
    <row r="9" spans="1:13" s="14" customFormat="1" x14ac:dyDescent="0.15">
      <c r="A9" s="15"/>
      <c r="B9" s="16"/>
      <c r="C9" s="16"/>
      <c r="D9" s="16"/>
      <c r="E9" s="16"/>
      <c r="F9" s="16"/>
      <c r="G9" s="16"/>
      <c r="H9" s="16"/>
      <c r="I9" s="17"/>
      <c r="J9" s="18"/>
    </row>
    <row r="10" spans="1:13" s="14" customFormat="1" x14ac:dyDescent="0.15">
      <c r="A10" s="15"/>
      <c r="B10" s="16"/>
      <c r="C10" s="16"/>
      <c r="D10" s="16"/>
      <c r="E10" s="16"/>
      <c r="F10" s="16"/>
      <c r="G10" s="16"/>
      <c r="H10" s="16"/>
      <c r="I10" s="17"/>
      <c r="J10" s="18"/>
    </row>
    <row r="11" spans="1:13" s="14" customFormat="1" x14ac:dyDescent="0.15">
      <c r="A11" s="19"/>
      <c r="B11" s="20"/>
      <c r="C11" s="20"/>
      <c r="D11" s="20"/>
      <c r="E11" s="20"/>
      <c r="F11" s="20"/>
      <c r="G11" s="20"/>
      <c r="H11" s="20"/>
      <c r="I11" s="21"/>
      <c r="J11" s="22"/>
    </row>
    <row r="12" spans="1:13" s="14" customFormat="1" ht="13.5" thickBot="1" x14ac:dyDescent="0.2">
      <c r="A12" s="19"/>
      <c r="B12" s="20"/>
      <c r="C12" s="20"/>
      <c r="D12" s="20"/>
      <c r="E12" s="20"/>
      <c r="F12" s="20"/>
      <c r="G12" s="20"/>
      <c r="H12" s="20"/>
      <c r="I12" s="21"/>
      <c r="J12" s="22"/>
    </row>
    <row r="13" spans="1:13" s="14" customFormat="1" ht="13.5" thickBot="1" x14ac:dyDescent="0.2">
      <c r="A13" s="39" t="s">
        <v>12</v>
      </c>
      <c r="B13" s="40"/>
      <c r="C13" s="40"/>
      <c r="D13" s="40"/>
      <c r="E13" s="40"/>
      <c r="F13" s="40"/>
      <c r="G13" s="40"/>
      <c r="H13" s="40"/>
      <c r="I13" s="26">
        <f>SUM(I8:I12)</f>
        <v>0</v>
      </c>
      <c r="J13" s="25"/>
    </row>
    <row r="15" spans="1:13" ht="13.5" thickBot="1" x14ac:dyDescent="0.2">
      <c r="A15" s="8" t="s">
        <v>13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x14ac:dyDescent="0.15">
      <c r="A16" s="31" t="s">
        <v>14</v>
      </c>
      <c r="B16" s="32"/>
      <c r="C16" s="32"/>
      <c r="D16" s="1"/>
      <c r="E16" s="2">
        <f>I6</f>
        <v>10000000</v>
      </c>
    </row>
    <row r="17" spans="1:10" x14ac:dyDescent="0.15">
      <c r="A17" s="33" t="s">
        <v>15</v>
      </c>
      <c r="B17" s="34"/>
      <c r="C17" s="34"/>
      <c r="D17" s="3">
        <f>I13</f>
        <v>0</v>
      </c>
      <c r="E17" s="4"/>
    </row>
    <row r="18" spans="1:10" x14ac:dyDescent="0.15">
      <c r="A18" s="33" t="s">
        <v>16</v>
      </c>
      <c r="B18" s="34"/>
      <c r="C18" s="34"/>
      <c r="D18" s="3">
        <f>+E16-D17</f>
        <v>10000000</v>
      </c>
      <c r="E18" s="4"/>
    </row>
    <row r="19" spans="1:10" ht="13.5" thickBot="1" x14ac:dyDescent="0.2">
      <c r="A19" s="35" t="s">
        <v>17</v>
      </c>
      <c r="B19" s="36"/>
      <c r="C19" s="36"/>
      <c r="D19" s="5">
        <f>SUM(E15:E18)</f>
        <v>10000000</v>
      </c>
      <c r="E19" s="6">
        <f>SUM(E16:E18)</f>
        <v>10000000</v>
      </c>
      <c r="F19" s="30"/>
      <c r="G19" s="30"/>
      <c r="I19" s="30"/>
      <c r="J19" s="30"/>
    </row>
    <row r="20" spans="1:10" x14ac:dyDescent="0.15">
      <c r="F20" s="27" t="s">
        <v>18</v>
      </c>
      <c r="J20" s="29" t="s">
        <v>20</v>
      </c>
    </row>
    <row r="21" spans="1:10" x14ac:dyDescent="0.15">
      <c r="A21" s="27" t="s">
        <v>229</v>
      </c>
      <c r="F21" s="27" t="s">
        <v>19</v>
      </c>
      <c r="J21" s="29" t="s">
        <v>21</v>
      </c>
    </row>
  </sheetData>
  <mergeCells count="10">
    <mergeCell ref="A16:C16"/>
    <mergeCell ref="A17:C17"/>
    <mergeCell ref="A18:C18"/>
    <mergeCell ref="A19:C19"/>
    <mergeCell ref="A1:J1"/>
    <mergeCell ref="A2:J2"/>
    <mergeCell ref="A4:J4"/>
    <mergeCell ref="A6:H6"/>
    <mergeCell ref="I6:J6"/>
    <mergeCell ref="A13:H13"/>
  </mergeCells>
  <pageMargins left="0.39370078740157483" right="0.39370078740157483" top="0.39370078740157483" bottom="0.59055118110236227" header="0.39370078740157483" footer="0.39370078740157483"/>
  <pageSetup orientation="landscape" horizontalDpi="0" verticalDpi="0" r:id="rId1"/>
  <headerFooter>
    <oddFooter>&amp;L&amp;F&amp;C&amp;A&amp;R&amp;P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CNP 2023 (2)</vt:lpstr>
      <vt:lpstr>MPIO 2023</vt:lpstr>
      <vt:lpstr>CNP 2024</vt:lpstr>
      <vt:lpstr>MPIO 2024</vt:lpstr>
      <vt:lpstr>PRY MSC</vt:lpstr>
      <vt:lpstr>'CNP 2023 (2)'!Títulos_a_imprimir</vt:lpstr>
      <vt:lpstr>'CNP 2024'!Títulos_a_imprimir</vt:lpstr>
      <vt:lpstr>'MPIO 2023'!Títulos_a_imprimir</vt:lpstr>
      <vt:lpstr>'MPIO 2024'!Títulos_a_imprimir</vt:lpstr>
      <vt:lpstr>'PRY MSC'!Títulos_a_imprimir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2024-10-16T00:13:10Z</cp:lastPrinted>
  <dcterms:created xsi:type="dcterms:W3CDTF">2023-04-15T19:47:03Z</dcterms:created>
  <dcterms:modified xsi:type="dcterms:W3CDTF">2024-10-16T00:16:52Z</dcterms:modified>
</cp:coreProperties>
</file>